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AMB 2022\AMB DIEGO 2023\INFORMES 2023\ANTICORRUPCIÓN\2 CUATRIMESTRE\Para publicar web\"/>
    </mc:Choice>
  </mc:AlternateContent>
  <bookViews>
    <workbookView xWindow="0" yWindow="0" windowWidth="28800" windowHeight="12435"/>
  </bookViews>
  <sheets>
    <sheet name="Hoja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0" i="1" l="1"/>
  <c r="M32" i="1"/>
  <c r="K22" i="1"/>
  <c r="L22" i="1"/>
  <c r="M22" i="1"/>
  <c r="M7" i="1"/>
  <c r="L7" i="1"/>
  <c r="K7" i="1"/>
  <c r="L69" i="1" l="1"/>
  <c r="K69" i="1"/>
  <c r="L61" i="1"/>
  <c r="K61" i="1"/>
  <c r="L50" i="1"/>
  <c r="K50" i="1"/>
  <c r="K32" i="1"/>
  <c r="L32" i="1"/>
</calcChain>
</file>

<file path=xl/sharedStrings.xml><?xml version="1.0" encoding="utf-8"?>
<sst xmlns="http://schemas.openxmlformats.org/spreadsheetml/2006/main" count="468" uniqueCount="331">
  <si>
    <t>PROCESOS CONTROL, MEDICION, ANALISIS Y MEJORA</t>
  </si>
  <si>
    <t>Versión: 01</t>
  </si>
  <si>
    <t>OFICINA DE CONTROL INTERNO</t>
  </si>
  <si>
    <t>SEGUIMIENTO PLAN ANTICORRUPCION Y ATENCION AL CIUDADANO</t>
  </si>
  <si>
    <t>Componente 1: Gestión del riesgo de Corrupción</t>
  </si>
  <si>
    <t>Avance del 2do cuatrimestre</t>
  </si>
  <si>
    <t>Evidencia 2do Cuatrimestre</t>
  </si>
  <si>
    <t>Actividades programadas</t>
  </si>
  <si>
    <t>Actividades realizadas</t>
  </si>
  <si>
    <t>% de avance</t>
  </si>
  <si>
    <t>Observaciones OCI</t>
  </si>
  <si>
    <t>Subcomponente</t>
  </si>
  <si>
    <t>Actividad</t>
  </si>
  <si>
    <t>Meta</t>
  </si>
  <si>
    <t>Producto</t>
  </si>
  <si>
    <t>Indicador</t>
  </si>
  <si>
    <t>Responsable</t>
  </si>
  <si>
    <t>Fecha programada</t>
  </si>
  <si>
    <r>
      <rPr>
        <b/>
        <sz val="8"/>
        <rFont val="Arial"/>
        <family val="2"/>
      </rPr>
      <t xml:space="preserve">Subcomponente 1 </t>
    </r>
    <r>
      <rPr>
        <sz val="8"/>
        <rFont val="Arial"/>
        <family val="2"/>
      </rPr>
      <t>Política de Administración de Riesgos</t>
    </r>
  </si>
  <si>
    <t>Socializar y sensibilizar la política de administración de riesgos de corrupción en el micrositio de transparenciaen la pagina  web de la entidad,Boletín informativo,  medios de comunicación y con cada uno de los funcionarios del AMB</t>
  </si>
  <si>
    <t xml:space="preserve">Una (1) politica de administracion de riesgos  actualizada </t>
  </si>
  <si>
    <t>Asesor corporativo</t>
  </si>
  <si>
    <t>30 de junio 2023</t>
  </si>
  <si>
    <t xml:space="preserve">La Politica de Admisnitración de Riesgos se actulizo conforme a la  Guia de Administracion del Reisgo del DAFP y aprobada en Comité de Gestion y Desempeño del dia 29 de agosto 2023 y parametrizada por el sistema de gestion de caliadad </t>
  </si>
  <si>
    <t>Socializar y publicar la politica de de administración de riesgos de corrupción en el micrositio de transparenciaen la pagina  web de la entidad,Boletín informativo,  medios de comunicación y con cada uno de los funcionarios del AMB</t>
  </si>
  <si>
    <t>una (1) publicación de la política de riesgos en la pagina web de la entidad y una (1) publicación de la política de riesgos en el boletín informativo.</t>
  </si>
  <si>
    <t xml:space="preserve">No de publicaciones de la politica realizadas / No de publicaciones de la politica programadas  </t>
  </si>
  <si>
    <t>Asesor Corporativo Equipo comunicaciones Prof. Univ. Sistemas</t>
  </si>
  <si>
    <t>30 de agosto del 2023</t>
  </si>
  <si>
    <t>La Politica de Admisnitración de Riesgos se Publcio en el link de transparencia de la Pagina web de la entidad</t>
  </si>
  <si>
    <t>Nueve(9)  socializaciones de la política de administración de riesgos con cada uno de los procesos</t>
  </si>
  <si>
    <t xml:space="preserve">numero de socializaciones realizadas/No de socializaciones programadas </t>
  </si>
  <si>
    <r>
      <rPr>
        <b/>
        <sz val="8"/>
        <rFont val="Arial"/>
        <family val="2"/>
      </rPr>
      <t xml:space="preserve">Subcomponente 2 </t>
    </r>
    <r>
      <rPr>
        <sz val="8"/>
        <rFont val="Arial"/>
        <family val="2"/>
      </rPr>
      <t>Construcción del Mapa de Riesgos de Corrupción</t>
    </r>
  </si>
  <si>
    <t xml:space="preserve">Documentar y publicar el mapa de riesgios de corrupción </t>
  </si>
  <si>
    <t>mapa de riesgos de corrupción publicado</t>
  </si>
  <si>
    <t>Mayo, Agosto, Diciembre 2023</t>
  </si>
  <si>
    <t>Realizar acompañamiento  a los procesos   sobre la gestión de los riesgos de corrupción, acordes con los lineamientos metodológicos. (Segunda linea de defensa)</t>
  </si>
  <si>
    <t>(18) mesas de trabajo  realizando el acompañamiento a los lideres de cada  proceso</t>
  </si>
  <si>
    <t>No de reuniones ejecutadas/ No de reuniones programadas</t>
  </si>
  <si>
    <t>Lideres de proceso Asesor Corporativo</t>
  </si>
  <si>
    <t>30 de noviembre 2023</t>
  </si>
  <si>
    <t>Realizar  el  ajuste al Mapa de Riegos de Corrupción de corrupción en los 9 procesos, teniendo en cuenta los lineamientos metodológicos vigentes</t>
  </si>
  <si>
    <t>((1) ajuste a Mapa de riesgos   por cada proceso</t>
  </si>
  <si>
    <t>Mapa de riesgos actualizado acorde a lineamientos</t>
  </si>
  <si>
    <t>30 de junio del 2023</t>
  </si>
  <si>
    <t>Consolidar  el Mapa de Riesgos del Área Metropolitana de Bucaramanga  por procesos para la vigencia 2023 .</t>
  </si>
  <si>
    <t xml:space="preserve">(1 )Mapa de riesgos consolidados </t>
  </si>
  <si>
    <t>mapa de riesgo de corrupción vigencia 2023 consolidado.</t>
  </si>
  <si>
    <t>Asesor Corporativo</t>
  </si>
  <si>
    <t>Enero a Abril 2023</t>
  </si>
  <si>
    <r>
      <rPr>
        <b/>
        <sz val="8"/>
        <rFont val="Arial"/>
        <family val="2"/>
      </rPr>
      <t xml:space="preserve">Subcomponente 3
</t>
    </r>
    <r>
      <rPr>
        <sz val="8"/>
        <rFont val="Arial"/>
        <family val="2"/>
      </rPr>
      <t>Consulta y divulgación</t>
    </r>
  </si>
  <si>
    <t>Cuatrimestralmente Publicar en página web y plataforma sute,  Plan anticorrupcion y antencion al ciudadano y Mapa de Riesgos del Área Metropolitana de Bucaramanga  por procesos para la vigencia 2023 .</t>
  </si>
  <si>
    <t>(3)Publicaciòn en pagina web, del plan anticorrupciòn y mapa de riesgos</t>
  </si>
  <si>
    <t xml:space="preserve">Publicaciòn en la web de la AMB Plan anticorrupcion y Mapa  de Riesgos </t>
  </si>
  <si>
    <r>
      <rPr>
        <b/>
        <sz val="8"/>
        <rFont val="Arial"/>
        <family val="2"/>
      </rPr>
      <t xml:space="preserve">Subcomponente 4
</t>
    </r>
    <r>
      <rPr>
        <sz val="8"/>
        <rFont val="Arial"/>
        <family val="2"/>
      </rPr>
      <t>Monitoreo y Revisión</t>
    </r>
  </si>
  <si>
    <t>Identificar y actualizar cambios en la Revisión cuatrimestral de cada uno de los componentes del Plan Anticorrupción y de Atención al Ciudadano, por el líder de proceso y el asesor corporativo si llegase a aplicar</t>
  </si>
  <si>
    <t>Tres (3) Actualizaciones  de matriz actualizada</t>
  </si>
  <si>
    <t>Nùmero de acutalizaciones/Número de revisiones  a las actividades de cada uno de los componentes del Plan Anticorrupción y de Atención al Ciudadano,</t>
  </si>
  <si>
    <t>30 de mayo del 2023
30 de agosto del 2023
30 de diciembre del 2023</t>
  </si>
  <si>
    <t>Revisión cuatrimestral del Mapa de riesgos de corrupción con cada  líder de proceso y el asesor corporativo</t>
  </si>
  <si>
    <t>(3)Consolidaciòn de informe cuatrimestral</t>
  </si>
  <si>
    <t>Número de monitoreos al Mapa de Riesgos de Corrupción por la segunda línea de defensa/ No de monitoreos programados</t>
  </si>
  <si>
    <r>
      <rPr>
        <b/>
        <sz val="8"/>
        <rFont val="Arial"/>
        <family val="2"/>
      </rPr>
      <t xml:space="preserve">Subcomponente 5
</t>
    </r>
    <r>
      <rPr>
        <sz val="8"/>
        <rFont val="Arial"/>
        <family val="2"/>
      </rPr>
      <t>Seguimiento</t>
    </r>
  </si>
  <si>
    <t>Ejecutar el Seguimiento por parte del lider de cada proceso, cuatrimestral al plan anticorrupcion y Mapa de Riesgos de Corrupción del  Área Metropolitana de Bucaramanga  por procesos para la vigencia 2023</t>
  </si>
  <si>
    <t>(9)Documento de seguimiento</t>
  </si>
  <si>
    <t>Documento de seguimiento por proceso</t>
  </si>
  <si>
    <t>Enero a Diciembre 2023</t>
  </si>
  <si>
    <t>Publicación cuatrimestral del Informe de Seguimiento lan anticorrupcion y Mapa de Riesgos de Corrupción del Área Metropolitana de Bucaramanga  por procesos para la vigencia 2023</t>
  </si>
  <si>
    <t>Informe de seguimiento publicado en la página WEB</t>
  </si>
  <si>
    <t>Asesor Corporativo Oficina de Control interno</t>
  </si>
  <si>
    <t>Componente 2: Racionalización de Trámites</t>
  </si>
  <si>
    <t>Actividades</t>
  </si>
  <si>
    <r>
      <rPr>
        <b/>
        <sz val="8"/>
        <rFont val="Arial"/>
        <family val="2"/>
      </rPr>
      <t xml:space="preserve">Subcomponente 1 </t>
    </r>
    <r>
      <rPr>
        <sz val="8"/>
        <rFont val="Arial"/>
        <family val="2"/>
      </rPr>
      <t>Identificación de trámites y servicios</t>
    </r>
  </si>
  <si>
    <t>Capacitación para la identificación de los tramites y
servicios que presta la Entidad por los lideres del proceso</t>
  </si>
  <si>
    <t xml:space="preserve"> Listado de asistencia</t>
  </si>
  <si>
    <t>Capacitación a los lideres de procesos</t>
  </si>
  <si>
    <t>Secretaria General</t>
  </si>
  <si>
    <t>Revisar y/o Actualizar el inventario de los Tramites y servicios de la Entidad, teniendo en cuenta la normatividad vigente</t>
  </si>
  <si>
    <t>Inventario de tràmites actualizados y/ o servicios</t>
  </si>
  <si>
    <t>Inventario de los tramites y/o servios</t>
  </si>
  <si>
    <t>Oficinas Gestoras AMB</t>
  </si>
  <si>
    <t>marzo a julio 2023</t>
  </si>
  <si>
    <r>
      <rPr>
        <b/>
        <sz val="8"/>
        <rFont val="Arial"/>
        <family val="2"/>
      </rPr>
      <t xml:space="preserve">Subcomponente 2
</t>
    </r>
    <r>
      <rPr>
        <sz val="8"/>
        <rFont val="Arial"/>
        <family val="2"/>
      </rPr>
      <t>Priorización de Trámites</t>
    </r>
  </si>
  <si>
    <t>Solicitar a  las oficinas gestoras de los tramites y/oservios reportar la informaición que se requiera actualizar en el SUIT</t>
  </si>
  <si>
    <t>Actualizaciòn en el SUIT</t>
  </si>
  <si>
    <t>Solicitud Enviada a las oficinas gestoras</t>
  </si>
  <si>
    <t>Profesional Sistemas</t>
  </si>
  <si>
    <t>30 de abril  del 2023
30 de julio del 2023
30 de noviembre del 2023</t>
  </si>
  <si>
    <t>Consolidación de la información (tramites y/o servicios)reportada por las oficinas gestoras</t>
  </si>
  <si>
    <t>Informe consolidado de la informaciòn de tramites y servicios reportado por las oficinas</t>
  </si>
  <si>
    <t>Informe los tramites y/o servios</t>
  </si>
  <si>
    <t>Secretaria General, Asesor Corporativo, Profesional
Sistemas</t>
  </si>
  <si>
    <t>30 de junio del 2023
30 de septiembre del 2023
30 de noviembre del 2023</t>
  </si>
  <si>
    <t>Actualizar en la plataforma SUIT del AMB los trámites y servicios priorizados.</t>
  </si>
  <si>
    <t>Listado de tramites y servicios subidos en plataforma a SUIT</t>
  </si>
  <si>
    <t>trámites / trámites actualizados</t>
  </si>
  <si>
    <t>Oficinas Gestoras
AMB.Profesional Sistemas</t>
  </si>
  <si>
    <r>
      <rPr>
        <b/>
        <sz val="8"/>
        <rFont val="Arial"/>
        <family val="2"/>
      </rPr>
      <t xml:space="preserve">Subcomponente 3
</t>
    </r>
    <r>
      <rPr>
        <sz val="8"/>
        <rFont val="Arial"/>
        <family val="2"/>
      </rPr>
      <t>Socialización</t>
    </r>
  </si>
  <si>
    <t>Socializar la actualización de los trámites y servicios priorizados del AMB</t>
  </si>
  <si>
    <t>socializaciones a traves de los diferentes canales de comunicación a la ciudadania (pagina web, videos, redes sociales, intranet)</t>
  </si>
  <si>
    <t>No de socializaciones a traves de los diferentes canales de comunicación a la ciudadania (pagina web, videos, redes sociales, intranet)</t>
  </si>
  <si>
    <t>Oficinas Gestoras AMB, Comunicaciones</t>
  </si>
  <si>
    <t>30 mayo del 2023
30 de junio del 2023
30 de septiembre del 2023
30 de noviembre del 2023</t>
  </si>
  <si>
    <r>
      <rPr>
        <b/>
        <sz val="8"/>
        <rFont val="Arial"/>
        <family val="2"/>
      </rPr>
      <t xml:space="preserve">Subcomponente 4
</t>
    </r>
    <r>
      <rPr>
        <sz val="8"/>
        <rFont val="Arial"/>
        <family val="2"/>
      </rPr>
      <t>Ejecución y Seguimiento</t>
    </r>
  </si>
  <si>
    <t>Hacer seguimiento a los trámites y/o servicios de la AMB.</t>
  </si>
  <si>
    <t>Diligenciamiento de formatos de seguimiento</t>
  </si>
  <si>
    <t>Elaborar un Informe de gestión sobre el avance del SUIT.</t>
  </si>
  <si>
    <t>Secretaria General, Asesor Corporativo, Profesional Sistemas</t>
  </si>
  <si>
    <t>1 de diciembre de 2023</t>
  </si>
  <si>
    <t>Componente 3: Rendición de Cuentas</t>
  </si>
  <si>
    <r>
      <rPr>
        <b/>
        <sz val="8"/>
        <rFont val="Arial"/>
        <family val="2"/>
      </rPr>
      <t xml:space="preserve">Subcomponente 1
</t>
    </r>
    <r>
      <rPr>
        <sz val="8"/>
        <rFont val="Arial"/>
        <family val="2"/>
      </rPr>
      <t>Informar avances y resultados de la gestión con calidad y en lenguaje comprensible.</t>
    </r>
  </si>
  <si>
    <t>Elaborar el informe de gestión Plan de Acción Ciudad Región 2023 trimestral.</t>
  </si>
  <si>
    <t>(4) Informes de gestion trimestral</t>
  </si>
  <si>
    <t>Informe de Gestión trimestral - Plan de Acción Ciudad Región 2023</t>
  </si>
  <si>
    <t>Asesor Corporativo
Líderes de Procesos.</t>
  </si>
  <si>
    <t>15/04/2023
15/07/2023
15/10/2023
15/01/2024</t>
  </si>
  <si>
    <t>Publicar el informe Plan de Acción Ciudad Región 2023 de gestión trimestral.</t>
  </si>
  <si>
    <t>(4) Publicaciòn en pagina web, del plan de acciòn</t>
  </si>
  <si>
    <t>Informe de Gestión trimestral Publicado en sección de transparencia y menú participa.</t>
  </si>
  <si>
    <t>Asesor Coprotaivo
Líderes de Procesos.</t>
  </si>
  <si>
    <t>30/03/2023
30/06/2023
30/10/2023
30/12/2023</t>
  </si>
  <si>
    <t>Formular la Estrategia de rendición de cuentas vigencia 2023.</t>
  </si>
  <si>
    <t>( una) Propuesta de la estrategia aprobada por comité de desempeño</t>
  </si>
  <si>
    <t>Estrategia de rendición de cuentas para la vigencia 2023</t>
  </si>
  <si>
    <t>Asesor Corporativo
Equipo de Comunicación</t>
  </si>
  <si>
    <t>30/08/2023</t>
  </si>
  <si>
    <t>Diseño y publicación de las Estrategia de comunicación de la Rendición Publica de Cuentas viegencia 2023</t>
  </si>
  <si>
    <t>(3)  Tres Informes preliminares de Pildoras</t>
  </si>
  <si>
    <t>informe  píldoras informativas de informe de rendición de cuentas.</t>
  </si>
  <si>
    <t>15/10/2023
15/11/2023
15/12/2023</t>
  </si>
  <si>
    <t>Publicar el Plan Anual de Adquisiciones vigencia 2023 y sus respectivas modificaciones en página web y SECOP.</t>
  </si>
  <si>
    <t>Plan Anual de Adquisiciones vigencia 2023 , publicado en la web y secop</t>
  </si>
  <si>
    <t>Porcentaje de Planes Anuales de Adquisición vigencia 2023 y sus respectivas modificaciones publicadas en
página web del municipio y en SECOP.</t>
  </si>
  <si>
    <t>Subdirección Administrativa y Finanaciera</t>
  </si>
  <si>
    <t>Cuando se requiera actualización del PAAC</t>
  </si>
  <si>
    <t>Publicar la apertura de los procesos contractuales (licitaciones, mínima cuantía, selección abreviada, subasta y concurso de méritos) en la página web del AMB y divulgación en redes sociales.</t>
  </si>
  <si>
    <t>Porcentaje de publicaciones realizadas a la apertura de los procesos contractuales (licitaciones, mínima cuantía, selección abreviada, subasta y concurso de méritos)
en la página web del AMB</t>
  </si>
  <si>
    <t>Lideres de los Procesos Sistemas (Publicación página web)
Prensa y Comunicaciones
(divulgación redes sociales)</t>
  </si>
  <si>
    <t xml:space="preserve">Cuando hallán aperturas de los procesos contractuales </t>
  </si>
  <si>
    <r>
      <rPr>
        <b/>
        <sz val="8"/>
        <rFont val="Arial"/>
        <family val="2"/>
      </rPr>
      <t xml:space="preserve">Subcomponente 2
</t>
    </r>
    <r>
      <rPr>
        <sz val="8"/>
        <rFont val="Arial"/>
        <family val="2"/>
      </rPr>
      <t>Desarrollar escenarios de diálogo de doble vía con la ciudadanía y sus organizaciones.</t>
    </r>
  </si>
  <si>
    <t>Actualizar el plan de comunicaciones vigencia 2023.</t>
  </si>
  <si>
    <t>Plan de comunicaciònes actualizado y socializado en comité directivo</t>
  </si>
  <si>
    <t>Número de planes de comunicaciones actualizados</t>
  </si>
  <si>
    <t>Equipo Comunicaciones</t>
  </si>
  <si>
    <t>30 de mayo del 2023</t>
  </si>
  <si>
    <t>Crear y publicar información de interés para la ciudadanía  en un micrositio para la Rendición de Cuentas</t>
  </si>
  <si>
    <t>Micrositio de Rendición de cuentas creado</t>
  </si>
  <si>
    <t>hasta 15/12//2023</t>
  </si>
  <si>
    <t>Conformar y Socializar al equipo líder la Estrategia de Rendición de Cuentas</t>
  </si>
  <si>
    <t>Equipo de rendicion de cuentas conformado</t>
  </si>
  <si>
    <t>Equipo  líder para  la Audiencia  Pública de Rendición de</t>
  </si>
  <si>
    <t>hasta 30/07/2023</t>
  </si>
  <si>
    <t>Ejecutar la estrategia de rendición de cuentas.</t>
  </si>
  <si>
    <t>Consolidaciòn del avance de estrategia de avance de rendicion de cuentas</t>
  </si>
  <si>
    <t>Realizar Audiencia Pública de Rendición de Cuentas</t>
  </si>
  <si>
    <t>Equipo lider de la Rendición de Cuentas</t>
  </si>
  <si>
    <t>hasta 15/09/2023</t>
  </si>
  <si>
    <t>Elaborar informe de evaluación de la Audiencia Pública de rendición de cuentas</t>
  </si>
  <si>
    <t>Consolidar Informe de evaluaciòn de audiencia</t>
  </si>
  <si>
    <t>Informe de Evaluación de la Audiencia</t>
  </si>
  <si>
    <t>Asesor Corporativo Equipo de Comunicación
Control Interno</t>
  </si>
  <si>
    <t>hasta 15/10/2023</t>
  </si>
  <si>
    <r>
      <rPr>
        <b/>
        <sz val="8"/>
        <rFont val="Arial"/>
        <family val="2"/>
      </rPr>
      <t xml:space="preserve">Subcomponente 3
</t>
    </r>
    <r>
      <rPr>
        <sz val="8"/>
        <rFont val="Arial"/>
        <family val="2"/>
      </rPr>
      <t>Responder a compromisos propuestos, evaluación y retroalimentación en los ejercicios de rendición de cuentas con acciones correctivas para mejora.</t>
    </r>
  </si>
  <si>
    <t>Publicar informe de evaluación de la Audiencia Pública de rendición de cuentas</t>
  </si>
  <si>
    <t>Informe publicado en la web del AMB</t>
  </si>
  <si>
    <t>Publicación del Informe en la pagina web del AMB</t>
  </si>
  <si>
    <t>Asesor Corporativo Equipo de Comunicación</t>
  </si>
  <si>
    <t>Control Interno</t>
  </si>
  <si>
    <t>Aplicar encuesta de evaluación y retroalimentación de rendición de cuentas.</t>
  </si>
  <si>
    <t>Tabulaciòn de la encuesta de evaluaciòn de rendicion de cuentas</t>
  </si>
  <si>
    <t>Informe de tabulación de la Encuesta de Evaluación de Rendición de Cuentas</t>
  </si>
  <si>
    <t>Implementar acciones de mejora a partir de los eventos de diálogo realizados.</t>
  </si>
  <si>
    <t>Acta de las mesas de trabajo</t>
  </si>
  <si>
    <t>Mesa de trabajo y Acciones de Mejora para la Rendición de cuentas vigencia 2023</t>
  </si>
  <si>
    <t>Componente 4: Mecanismos para Mejorar la Atención al Ciudadano.</t>
  </si>
  <si>
    <r>
      <rPr>
        <b/>
        <sz val="8"/>
        <rFont val="Arial"/>
        <family val="2"/>
      </rPr>
      <t xml:space="preserve">Subcomponente 1.
</t>
    </r>
    <r>
      <rPr>
        <sz val="8"/>
        <rFont val="Arial"/>
        <family val="2"/>
      </rPr>
      <t>Planeacion estratégica del servicio al ciudadano</t>
    </r>
  </si>
  <si>
    <t>Actualizar informe de caracterización de ciudadanos, usuarios y grupos de valor</t>
  </si>
  <si>
    <t>Actualizaciòn informe de caracterizaciòn de ciudadanos</t>
  </si>
  <si>
    <t>Número de informes de caracterización del ciudadano</t>
  </si>
  <si>
    <t>hasta 15 de julio 2023</t>
  </si>
  <si>
    <t>Socializar informe de caracterización de ciudadanos, usuarios y grupos de valor</t>
  </si>
  <si>
    <t xml:space="preserve">socialización a través de correo electrónico y pagina web </t>
  </si>
  <si>
    <t>Secretaria General Equipo de Cominucaciones</t>
  </si>
  <si>
    <t>hasta 30 de julio 2023</t>
  </si>
  <si>
    <r>
      <rPr>
        <b/>
        <sz val="8"/>
        <rFont val="Arial"/>
        <family val="2"/>
      </rPr>
      <t xml:space="preserve">Subcomponente 2
</t>
    </r>
    <r>
      <rPr>
        <sz val="8"/>
        <rFont val="Arial"/>
        <family val="2"/>
      </rPr>
      <t>Fortalecimiento del Talento Humano al servicio del ciudadano</t>
    </r>
  </si>
  <si>
    <t>Formular el  Plan Institucional de Capacitación incluyendo actividades de servicio al Ciudadano</t>
  </si>
  <si>
    <t>Plan de capacitacion Formulado</t>
  </si>
  <si>
    <t>Secretaria General Talento Humano</t>
  </si>
  <si>
    <t>Enero 2023</t>
  </si>
  <si>
    <t>Monitorear el cumplimiento del Plan Institucional de Capacitación con énfasis en las  actividades de servicio
al Ciudadano</t>
  </si>
  <si>
    <t>Informe de ejecución del Plan de Capacitacion</t>
  </si>
  <si>
    <t>Numero Informe de ejecución del Plan de Capacitacion</t>
  </si>
  <si>
    <t>Promover pildoras de sensibilización para fortalecer la cultura de servicio a la ciudadanía al interior de la entidad</t>
  </si>
  <si>
    <t>Pildoras aprobadas</t>
  </si>
  <si>
    <t>Número de pildoras de sensibilización para
fortalecer la cultura de servicio a la ciudadania al interior de la entidad</t>
  </si>
  <si>
    <t>30 de junio del 2023
30 de noviembre del 2023</t>
  </si>
  <si>
    <r>
      <rPr>
        <b/>
        <sz val="8"/>
        <rFont val="Arial"/>
        <family val="2"/>
      </rPr>
      <t xml:space="preserve">Subcomponente 3.
</t>
    </r>
    <r>
      <rPr>
        <sz val="8"/>
        <rFont val="Arial"/>
        <family val="2"/>
      </rPr>
      <t>Gestión de relacionamiento con los ciudadanos</t>
    </r>
  </si>
  <si>
    <t>Formular propuesta de fortalecioniento a los canales de atencion virtual</t>
  </si>
  <si>
    <t xml:space="preserve">Propuesta con la estrategias de fortalecimeinto de los canales de atencion </t>
  </si>
  <si>
    <t>Propuesta formulada</t>
  </si>
  <si>
    <r>
      <rPr>
        <b/>
        <sz val="8"/>
        <rFont val="Arial"/>
        <family val="2"/>
      </rPr>
      <t xml:space="preserve">Subcomponente 4.
</t>
    </r>
    <r>
      <rPr>
        <sz val="8"/>
        <rFont val="Arial"/>
        <family val="2"/>
      </rPr>
      <t>Conocimiento al servicio al ciudadano</t>
    </r>
  </si>
  <si>
    <t>Realizar capacitaciones al interior de la entidad sobre la Guia para Atención  al  ciudadano</t>
  </si>
  <si>
    <t xml:space="preserve"> listado de asistencia de capacitaciones de guia de atencion al ciudadano</t>
  </si>
  <si>
    <t>Numero de capacitaciones realizadas</t>
  </si>
  <si>
    <r>
      <rPr>
        <b/>
        <sz val="8"/>
        <rFont val="Arial"/>
        <family val="2"/>
      </rPr>
      <t xml:space="preserve">Subcomponente 5.
</t>
    </r>
    <r>
      <rPr>
        <sz val="8"/>
        <rFont val="Arial"/>
        <family val="2"/>
      </rPr>
      <t>Evaluación de gestión y medición de la percepción ciudadana</t>
    </r>
  </si>
  <si>
    <t xml:space="preserve">Realizar un informe de percepcion del cuidadano </t>
  </si>
  <si>
    <t xml:space="preserve">INFORME </t>
  </si>
  <si>
    <t>Informe semestral de la percepcion cuidadana</t>
  </si>
  <si>
    <t xml:space="preserve">Hasta el 30 de julio del 2023
</t>
  </si>
  <si>
    <t>Componente 5: Mecanismos para la Transparencia y Acceso a la Información</t>
  </si>
  <si>
    <r>
      <rPr>
        <b/>
        <sz val="8"/>
        <rFont val="Arial"/>
        <family val="2"/>
      </rPr>
      <t xml:space="preserve">Subcomponente 1
</t>
    </r>
    <r>
      <rPr>
        <sz val="8"/>
        <rFont val="Arial"/>
        <family val="2"/>
      </rPr>
      <t>Transparencia Activa.</t>
    </r>
  </si>
  <si>
    <t>Capacitar en la Ley de Transparencia y Acceso a la Información Pública</t>
  </si>
  <si>
    <t xml:space="preserve"> listado de asistencia de capacitaciones</t>
  </si>
  <si>
    <t>Listado de Asistencia</t>
  </si>
  <si>
    <t xml:space="preserve">Hasta el 30 de junio  del 2023
</t>
  </si>
  <si>
    <r>
      <rPr>
        <b/>
        <sz val="8"/>
        <rFont val="Arial"/>
        <family val="2"/>
      </rPr>
      <t xml:space="preserve">Subcomponente 2
</t>
    </r>
    <r>
      <rPr>
        <sz val="8"/>
        <rFont val="Arial"/>
        <family val="2"/>
      </rPr>
      <t>Transparencia Pasiva.</t>
    </r>
  </si>
  <si>
    <t>Actualizar la sección de la estructura del boton de Transparecia y Acceso a la informacion pública de acuerdo a los requrimientos de la norma</t>
  </si>
  <si>
    <t>Sección de Transparecia y Acceso a la informacion pública actualizada.</t>
  </si>
  <si>
    <t>Oficinas Gestoras AMB
Subdirección Administrativa y Financiera
Apoyo tecnológico</t>
  </si>
  <si>
    <t>30 de septiembre del 2023</t>
  </si>
  <si>
    <r>
      <rPr>
        <b/>
        <sz val="8"/>
        <rFont val="Arial"/>
        <family val="2"/>
      </rPr>
      <t xml:space="preserve">Subcomponente 3
</t>
    </r>
    <r>
      <rPr>
        <sz val="8"/>
        <rFont val="Arial"/>
        <family val="2"/>
      </rPr>
      <t>Instrumentos de gestión de información.</t>
    </r>
  </si>
  <si>
    <t>Generacion de la informacion para actualizar boton de transparencia: Actualizar la  la sección de Transparecia y Acceso a la informacion pública.</t>
  </si>
  <si>
    <r>
      <rPr>
        <b/>
        <sz val="8"/>
        <rFont val="Arial"/>
        <family val="2"/>
      </rPr>
      <t xml:space="preserve">Subcomponente 4
</t>
    </r>
    <r>
      <rPr>
        <sz val="8"/>
        <rFont val="Arial"/>
        <family val="2"/>
      </rPr>
      <t>Criterio diferencial de accesibilidad.</t>
    </r>
  </si>
  <si>
    <t>Elaborar manual para publicacion con contenido de accesibiliad</t>
  </si>
  <si>
    <t>manual socializado</t>
  </si>
  <si>
    <t>Subdirección Administrativa y
Financiera Apoyo tecnológico</t>
  </si>
  <si>
    <t>30 de octubre del 2023</t>
  </si>
  <si>
    <r>
      <rPr>
        <b/>
        <sz val="8"/>
        <rFont val="Arial"/>
        <family val="2"/>
      </rPr>
      <t xml:space="preserve">Subcomponente 5.
</t>
    </r>
    <r>
      <rPr>
        <sz val="8"/>
        <rFont val="Arial"/>
        <family val="2"/>
      </rPr>
      <t>Monitoreo</t>
    </r>
  </si>
  <si>
    <t>Matriz diligenciada</t>
  </si>
  <si>
    <t>Oficinas Gestoras AMB Subdirección Administrativa y</t>
  </si>
  <si>
    <t>Componente 6: Iniciativas Adicionales</t>
  </si>
  <si>
    <r>
      <rPr>
        <b/>
        <sz val="8"/>
        <rFont val="Arial"/>
        <family val="2"/>
      </rPr>
      <t xml:space="preserve">Subcomponente 1
</t>
    </r>
    <r>
      <rPr>
        <sz val="8"/>
        <rFont val="Arial"/>
        <family val="2"/>
      </rPr>
      <t>Ética y Conflicto de Interés</t>
    </r>
  </si>
  <si>
    <t>Socializar el Código de Integridad de la AMB con el personal</t>
  </si>
  <si>
    <t>Código de Integridad de la AMB socializado</t>
  </si>
  <si>
    <t>Talento Humano</t>
  </si>
  <si>
    <t>30/06/2023
30/12/2023</t>
  </si>
  <si>
    <r>
      <rPr>
        <sz val="8"/>
        <rFont val="Arial"/>
        <family val="2"/>
      </rPr>
      <t>30/06/2023
30/12/2023</t>
    </r>
  </si>
  <si>
    <t>Se realizaron socilizaciones con cada una de las areas de acuerdo a los procesos que maneja la entidad, para socilizar la politica de reisgos de la entidad.
Se realizo Comité de Gestión y Desempeño el dia 29 de Agosto de 2023 para realziar la socilizacion y aprobacion de las modificaciones de la Politica de Administración del Riesgo.</t>
  </si>
  <si>
    <t>Política de administración de riesgo actualizada</t>
  </si>
  <si>
    <t>https://www.amb.gov.co//politicas-institucionales/</t>
  </si>
  <si>
    <t>Asistencias a reunion y correo electronico de citacion a mesas de trabajo.</t>
  </si>
  <si>
    <t>https://www.amb.gov.co/mapa-de-riesgos-de-corrupcion/</t>
  </si>
  <si>
    <t>Se remite a Publicacion el mapa de riesgos de gestion y de corruocion de acuerdo a cada una de las versiones de la Guia de Administracion del Reisgo del DAFP</t>
  </si>
  <si>
    <t>Se realizaron socilizaciones con cada una de las areas de acuerdo a los procesos que maneja la entidad, para socilizar la politica de reisgos de la entidad</t>
  </si>
  <si>
    <t xml:space="preserve">Asistencias a reunion y correo electronico de citacion a mesas de trabajo </t>
  </si>
  <si>
    <t xml:space="preserve">Se hacen los ajustes en las matrices, para el  Mapa de Riesgos de Gestion a la version 5 y 6, y Mapa de Riesgos de Corrupcion version 4 de la Guia de Administracion del Reisgo del DAFP </t>
  </si>
  <si>
    <t>https://drive.google.com/drive/folders/1neJjOPzBiVQ97wRDR737MmmNzMgftAm_?usp=drive_link</t>
  </si>
  <si>
    <t xml:space="preserve">De acuerdo a la metodologuia aplicada, se hizo division de los Mapas de riesgos de Gestion </t>
  </si>
  <si>
    <t>https://drive.google.com/drive/folders/15HJnnFhVUzO5bCzSHAbin1AVeYwP_3YD?usp=drive_link</t>
  </si>
  <si>
    <t>Se remite a Publicacion el mapa de riesgos de gestion y de corrupcion de acuerdo a cada una de las versiones de la Guia de Administracion del Reisgo del DAFP</t>
  </si>
  <si>
    <t xml:space="preserve">https://www.amb.gov.co/anticorrupcion/
https://www.amb.gov.co/mapa-de-riesgos-de-gestion/
https://www.amb.gov.co/mapa-de-riesgos-de-corrupcion/
</t>
  </si>
  <si>
    <t xml:space="preserve">se actulizo la matriz y se le adiciono la columna E denominada producto, que tiene por objetivo describir el entregable relacionado a la actividad y la meta </t>
  </si>
  <si>
    <t>https://drive.google.com/drive/folders/1SrRbxgkKkDyuJaubOu8shMZDQMyIUv52?usp=drive_link</t>
  </si>
  <si>
    <t>se realizo la revision cuatrimestral del mapa con los lideres de area de reisgos de corrupcion y se actulizo de acuerdo a los lineamientos del DAFP</t>
  </si>
  <si>
    <t xml:space="preserve">Se remiten correos solicitando los avances de cada uno del Plan Anticorrupcióny atencion al Ciudadano y mapas de riesgo de gestión y de corrupción </t>
  </si>
  <si>
    <t xml:space="preserve">Correos enviados a cada dependencia </t>
  </si>
  <si>
    <t>Se Cumplio el periodo anterior y se remitio evidencia en el periodo anterior</t>
  </si>
  <si>
    <t xml:space="preserve">no se presentan evidencias </t>
  </si>
  <si>
    <t xml:space="preserve">Se realizo socializacion de la racionalizacion de tramites </t>
  </si>
  <si>
    <t>https://drive.google.com/drive/folders/1KFRc01t78L4iqFTICZkD0GMxkEfnhxnY?usp=drive_link</t>
  </si>
  <si>
    <t>No aplica para el peirodo</t>
  </si>
  <si>
    <t xml:space="preserve">Informe de Gestion de Plan de accion con corte a 30 de junio elaborado </t>
  </si>
  <si>
    <t>informe elaborado</t>
  </si>
  <si>
    <t xml:space="preserve">Informe de gestion de Plan de Accion publicado en la pagina web de la entidad </t>
  </si>
  <si>
    <t xml:space="preserve">estrategia de rendicion de cuentas vigencia 2023 formualda </t>
  </si>
  <si>
    <t>estrategia formulada</t>
  </si>
  <si>
    <t xml:space="preserve">Estrategia de rendicion de cuentas vigencia 2023 publicada en la pagina web </t>
  </si>
  <si>
    <t>https://www.amb.gov.co/?s=rendicion+de+cuentas</t>
  </si>
  <si>
    <t>Se han realizado y publicado durante la vigencia, 23 mofdificaciones del PAAC</t>
  </si>
  <si>
    <t>https://www.amb.gov.co/?s=plan+anual+de+adquisiciones</t>
  </si>
  <si>
    <t xml:space="preserve">No reporta informacion </t>
  </si>
  <si>
    <t xml:space="preserve">Plan Actulizado </t>
  </si>
  <si>
    <t>https://drive.google.com/drive/folders/13cNwtJoS3Kv-FlVXLXEApHo92-h_Vqs1?usp=drive_link</t>
  </si>
  <si>
    <t xml:space="preserve">No aplica para el periodo evaluado </t>
  </si>
  <si>
    <t>Se actualiza caracterización de usuarios basado en la vigencia 2022, se aporta documento de caracterización</t>
  </si>
  <si>
    <t>https://drive.google.com/drive/folders/1uSDkOedx5q3j5YMF43qev7_M7p7FLq5W</t>
  </si>
  <si>
    <t>Se actualiza caracterización de usuarios basado en la vigencia 2022 el dia 13/07/2023 se publica en la pagina web para su socialización  https://www.amb.gov.co/caracterizacion-de-usuarios/</t>
  </si>
  <si>
    <t>https://www.amb.gov.co/caracterizacion-de-usuarios/
https://drive.google.com/drive/folders/1knn9TDEWVCTJc8jlMOFCcX4GtNqX9b22</t>
  </si>
  <si>
    <t>Actividad realizada el cuatrimestre anterior</t>
  </si>
  <si>
    <t xml:space="preserve">Se adjunta evidencia de ejecución de plan de capacitaciones, con matriz de informe de seguimiento a corte julio de 2023  y sus respectivas evidencias  </t>
  </si>
  <si>
    <t>https://drive.google.com/drive/folders/1-ACJ7P8D7UgIVBKD2VWocR_7dbBlP_U8</t>
  </si>
  <si>
    <t>Se hacen las pildoras y se publican conforme a los requerimientos de la entidad</t>
  </si>
  <si>
    <t>https://drive.google.com/drive/folders/1rSj1D6lg7zTllC62VgNlNfX_YgXMOCUa?usp=drive_link</t>
  </si>
  <si>
    <t>Se adjunta propuesta por parte de secretaria general basada en la metodología legal design.</t>
  </si>
  <si>
    <t>https://drive.google.com/drive/folders/1aQyPi1Z71W-QsXvT4Y2qvr4_RbcAE2Z8</t>
  </si>
  <si>
    <t xml:space="preserve">Se realiza capacitación el dia 31  de agosto del 2023 donde ae adjunta los respectivos soportes.  </t>
  </si>
  <si>
    <t>https://drive.google.com/drive/folders/15LPONl6XrpNySpZe7wPOZ0zLEUNNnmxT</t>
  </si>
  <si>
    <t>Se adjunta informe correspondiente al primer trimestre de 2023</t>
  </si>
  <si>
    <t>https://drive.google.com/drive/folders/1FTncKnUyCHyioIBByKN7h2claBWG6ZpC</t>
  </si>
  <si>
    <t xml:space="preserve">Se realiza capacitación el día 09/08/2023 en transparencia y acceso a la información pública  a los respectivos actores metropolitanos </t>
  </si>
  <si>
    <t>https://drive.google.com/drive/folders/1O88aJtkVJMj-rI-_DmrpplcmYLyh86BS</t>
  </si>
  <si>
    <t>no se requiere para el periodo</t>
  </si>
  <si>
    <t xml:space="preserve">Se socializa  el respectivo código de ética de la entidad con los funcionarios </t>
  </si>
  <si>
    <t>https://drive.google.com/drive/folders/1idijM417YQmhNgib1GO590SLjD-IktzU</t>
  </si>
  <si>
    <t>Código: CMAM-FO-010</t>
  </si>
  <si>
    <t xml:space="preserve">No aporta evidencia. </t>
  </si>
  <si>
    <t>Actividad evaluada en primer cuatrimestre.</t>
  </si>
  <si>
    <t>Aporta Informe de Gestión del PIDM del timestre abril a junio 2023.</t>
  </si>
  <si>
    <t>No aplica para el presente periodo</t>
  </si>
  <si>
    <t>Actividad ya evaluada</t>
  </si>
  <si>
    <t>Se evidencia a través de link relacionado, la publicación, en página web, de una de las resoluciones de actualización del Plan de Adquisiciones que corresponde a la realizada el 24 de agosto de 2023. Asi mismo se evidencia documento soporte de publicación en secop, sin embargo, en esta evidencia no se observa la publicación del PAA concordante con la resolución del 24 de agosto publicada en la pagina institucional por lo que se puede interpretar que las actualizaciones en una y otra pagina no se encuentran actualizadas en simultanea a la fecha de recopilación de evidencia. No obstante, se verificó en plataforma SECOP y se constató que el 24 de agosto existe publicacion de actualizacion de PAA, lo que apelando a la oportunidad de ejecución de la actividad, ello se cumple.</t>
  </si>
  <si>
    <t>No aporta evidencia</t>
  </si>
  <si>
    <t xml:space="preserve">Se observa documento aportado que da cuenta del Plan de Comunicaciones para la vigencia 2023 entendiendose que por la fecha programada, se cumple con un solo documento publicado y actualizado. Adicional, se observa que la fecha programada fue modificada en relación con la evidenciado en el primer cuatrimestre de lo cual no se observa evidencia idonea con la cual indicaran esta modificación. </t>
  </si>
  <si>
    <t xml:space="preserve">Aporta evidencia con imágenes correspondientes a capturas de pantalla de la socialización de los tramites realizados a traves de las redes sociales y pagina web institucional. Se observa que el indicador y la fecha programada fueron modificados en relación con lo observado en el informe del primer cuatrimestre. No se observa evidencia idonea con la cual indicaran esta modificación. </t>
  </si>
  <si>
    <t>No aporta evidencia. Se observa que la fecha programada fué modificada en relación con lo observado en el informe del primer cuatrimestre. No se observa evidencia idonea con la cual indicaran esta modificación.</t>
  </si>
  <si>
    <t>Se observa documento aportado que da cuenta del informe de caracterización de usuarios con base en lo recopilado en la vigencia 2022. La fecha programada indica la ejecución de la actividad a 15 de julio de 2023, luego se comprende que no presentarán mas actualización que la aportada en el presente seguimiento. La fecha programada fué modificada de acuerdo a la fecha del primer seguimiento.</t>
  </si>
  <si>
    <t>Se observa suficiente evidencia que da cuenta de las capacitaciones realizadas, sin embargo, no se observa informe de ejecución del plan de capacitación conforme lo señala la actividad y el indicador, que permita conocer el alcance de las capacitaciones realizadas.</t>
  </si>
  <si>
    <t>Aporta evidencia que da cuenta de las pildoras desarrolladas en los boletines informativos de la entidad. Se observa modificacion realizadas a la fecha programada de lo cual no se existe evidencia idonea con la cual indicaran esta modificación</t>
  </si>
  <si>
    <t>Aporta Resolucion e imagen correspondiente a captura de pantalla de la socialización del dia 31 de agosto de 2023, hecha a través de BPM de la Resolución por la cual se adopta el codigo de integridad del servicio publico en el AMB. Se observó que el indicador indicado posiblemente haya sido diligenciado erradamente en columna diferente a la que corresponde, por lo cual se sugiere ajustarlo debidamente.</t>
  </si>
  <si>
    <t>Actualización matriz ITA: Documento Actualizado en base de lo que esta publicado en lapagina web</t>
  </si>
  <si>
    <t>Aporta documento denominado "PROPUESTA MEJORAMIENTO DE CANALES VIRTUALES", el cual se evidencia incompleto, sin firmas ni fechas de su elaboración. Se observa modificacion realizadas a la fecha programada de lo cual no se existe evidencia idonea con la cual indicaran esta modificación.</t>
  </si>
  <si>
    <t>Aporta evidencia que da cuenta de una capacitación realizada el día 31 de agosto de 2023, para el tema: Atención al ciudadano. Se observa modificacion realizadas a la fecha programada de lo cual no se existe evidencia idonea con la cual indicaran esta modificación.</t>
  </si>
  <si>
    <t>NA</t>
  </si>
  <si>
    <t>EL link relacionado dirige a la pagina instituciona en donde se observa que con fecha de 11 de julio de 2023 fue publicada la "Guia de rendición de cuentas DIE-FO-014 RPC para la vigencia 2023, sin embargo al abrir el documento se observa que éste documento corresponde al denominado Estrategia de rendicion de cuentas de la vigencia del 01 de enero de 2022 a 31 de diciembre de 2022.</t>
  </si>
  <si>
    <t>Se observan dos documentos correspondientes a capturas de pantalla tanto de la publicación de la caracterización de usuarios 2022 realizada en la pagina institucional el dia 13 de julio de 2023 y del correo electrónico enviado por Secretaria General a los funcionarios con el respectivo documento. Se observan modificaciones realizadas al indicador y la fecha programada de lo cual no se observa evidencia idonea con la cual indicaran esta modificación.</t>
  </si>
  <si>
    <t>La actividad se encuentra proyectada para la realziación de dos informes, uno por cada semestre, en virtud de lo cual se observa soporte de publicacion en pagina institucional, y documento correspondiente a informe de encuesta de satisfaccion ciudadana. Por lo anterior, no se comprende por qué la fecha programada fué modificada, limitandose su realizacion hasta 30 de julio de 2023, conociendose que la proyeccion de la actividad es para dos semestres: julio y diciembre. Se observa modificacion realizadas a la fecha programada de lo cual no se existe evidencia idonea con la cual indicaran esta modificación.</t>
  </si>
  <si>
    <t>Aporta documentos con los que da cuenta del contenido de capacitación sobre el tema, un listado de asistentes en documento excel y un documento pdf invitando a funcionarios y contratistas sin embargo, de lo aportado no se logra inferir que efectivamente la capacitacion se haya realizado, pues no se cuenta con un soporte idoneo como podría ser un listado de asistentes firmado o unas capturas de pantalla e imagenes de soporte de la capacitacion realizada.</t>
  </si>
  <si>
    <t>Se observa que aporta el documento correspondiente a la versión 2 de la Política de Administración del riesgo de fecha 29 de agosto de 2023 desarrollada dentro del cuatrimestre revisado.</t>
  </si>
  <si>
    <t>Aporta link que direcciona a la pagina web donde se evidencia la publicacion de la Politica de administracion del riesgo, con fecha de 05 de septiembre de 2023, extemporanea al cuatrimestre en revision. No aporta evidencia de la publicación de la política de riesgos en el boletín informativo conforme lo establece la actividad. En comparativa con informe del primer cuatrimestre, la actividad actual es nueva, de lo cual no se cuenta con notificacion formal de las modificaciones hechas al PAAC</t>
  </si>
  <si>
    <t>Aporta acta de comite de 29 de agosto donde se evidencia solcializacion y aprobacion del Mapa de riesgos  de gesti[on y corrupcion,  control de asistencia de funcionarios para tratar el tema Mapa de riesgos-Plan anticorrupcion de 23 de agosto de 2023. En concordancia con la actividad anterior se puede inferir que el Mapa de riesgos se encuentra publicado en la pagina web, sin embargo, no aporta evidencia de la publicidad en medios de comunicacion y en el boletin informativo conforme lo indica la actividad. En comparativa con informe del primer cuatrimestre, la actividad actual es nueva. No se observa evidencia idonea con la cual indicaran esta modificación.</t>
  </si>
  <si>
    <t>El link relacionado permite evidenciar que el mapa de riesgos de corrupción fue publicado el dia 06 de septiembre de 2023 de manera extemporanea al cuatrimestre en revision. 
En comparativa con informe del primer cuatrimestre, la actividad actual es diferente. No se observa evidencia idonea con la cual indicaran esta modificación.</t>
  </si>
  <si>
    <t>Aporta dos (02) actas de reunion en las cuales solo se logra evidenciar los funcionarios que asistieron a las reuniones, y el nombre de los temas tratados sin embargo, no se logra conocer el contenido de lo tratado en dichas reuniones.  Las evidencias aportadas no son concordantes con lo se;alado en el indicador. 
En comparativa con informe del primer cuatrimestre, la actividad actual es diferente. No se observa evidencia idonea con la cual indicaran esta modificación.</t>
  </si>
  <si>
    <t>Link relacionado no permite inspeccionar documento. Aporta documento excel correspondiente al Mapa de riesgos de corrupcion 2023.
En comparativa con informe del primer cuatrimestre, la actividad actual es diferente. No se observa evidencia idonea con la cual indicaran esta modificación.</t>
  </si>
  <si>
    <t>Atividad ya fue evaluada en primer cuatrimestre</t>
  </si>
  <si>
    <t>Aporta documento excel que da cuenta de la matriz del plan anticorrupcion y atencion al ciudadano actualizado. 
En comparativa con informe del primer cuatrimestre, la actividad y fecha programada fueron modificadas.No se observa evidencia idonea con la cual indicaran esta modificación.</t>
  </si>
  <si>
    <t>Aporta actas de reunion suscritas por asistentes, indicando los temas tratados, sin embargo lo aportado no permite profundizar, de conformidad con la actividad, sobre la revision hecha al mapa de riesgos de corrupcion. Lo aportado no es concordante con lo dispuesto en el indicador. 
Se observa que la fecha programada fue modificada en relación conlo observado en el informe del primer cuatrimestre. No se observa evidencia idonea con la cual indicaran esta modificación.</t>
  </si>
  <si>
    <t xml:space="preserve">La evidencia aportada corresponde a correo electronico remitiendo el mapa de riesgos de gestion y mapa de riesgos de corrupcion con sus ajustes, sin embargo, la evidencia no es acordo con lo requerido en el indicador. 
Se observa que la actividad, y la meta fueron modificadas en comparacion con el informe del primer cuatrimestre. No se observa evidencia idonea con la cual indicaran esta modificación. </t>
  </si>
  <si>
    <t>No aporta evidencia. 
Se observa que la actividad fue modificada atendiendo lo señalado en el informe del primer cuatrimestre. La modificación realizada no cuenta con un soporte formal de su realización.</t>
  </si>
  <si>
    <t>Aporta link que dirige a pagina web institucional del AMB que permite evidenciar la publicacion del segumiento al plan de accion ciudad regi[on segundo trimestre</t>
  </si>
  <si>
    <t xml:space="preserve">Aporta documento correspondiente a la estrategia de rendicion de cuentas de la vigencia 2023. 
Se observa que la fecha programada fué modificada en relación con la indicada en el seguimiento del primer cuatrimestre en donde indicaron que se encontraba en plazo de ejecución hasta el mes de mayo, no obstante, para el presente periodo, modifican la fecha para el 30 de agosto de 2023, de lo cual no se observa evidencia idonea con la cual indicaran esta modificación. </t>
  </si>
  <si>
    <t>SEGUIMIENTO SEGUNDO CUATRIMESTRE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</si>
</sst>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yy;@"/>
  </numFmts>
  <fonts count="13" x14ac:knownFonts="1">
    <font>
      <sz val="11"/>
      <color theme="1"/>
      <name val="Calibri"/>
      <family val="2"/>
      <scheme val="minor"/>
    </font>
    <font>
      <sz val="11"/>
      <color theme="1"/>
      <name val="Calibri"/>
      <family val="2"/>
      <scheme val="minor"/>
    </font>
    <font>
      <sz val="10"/>
      <color rgb="FF000000"/>
      <name val="Times New Roman"/>
      <family val="1"/>
    </font>
    <font>
      <sz val="8"/>
      <color rgb="FF000000"/>
      <name val="Arial"/>
      <family val="2"/>
    </font>
    <font>
      <sz val="8"/>
      <name val="Arial"/>
      <family val="2"/>
    </font>
    <font>
      <b/>
      <sz val="8"/>
      <name val="Arial"/>
      <family val="2"/>
    </font>
    <font>
      <sz val="8"/>
      <color theme="1"/>
      <name val="Arial"/>
      <family val="2"/>
    </font>
    <font>
      <u/>
      <sz val="11"/>
      <color theme="10"/>
      <name val="Calibri"/>
      <family val="2"/>
      <scheme val="minor"/>
    </font>
    <font>
      <u/>
      <sz val="8"/>
      <color theme="1"/>
      <name val="Arial"/>
      <family val="2"/>
    </font>
    <font>
      <u/>
      <sz val="8"/>
      <color theme="10"/>
      <name val="Calibri"/>
      <family val="2"/>
      <scheme val="minor"/>
    </font>
    <font>
      <b/>
      <sz val="8"/>
      <color rgb="FFFF0000"/>
      <name val="Arial"/>
      <family val="2"/>
    </font>
    <font>
      <u/>
      <sz val="8"/>
      <color theme="10"/>
      <name val="Arial"/>
      <family val="2"/>
    </font>
    <font>
      <b/>
      <sz val="8"/>
      <color rgb="FF000000"/>
      <name val="Arial"/>
      <family val="2"/>
    </font>
  </fonts>
  <fills count="7">
    <fill>
      <patternFill patternType="none"/>
    </fill>
    <fill>
      <patternFill patternType="gray125"/>
    </fill>
    <fill>
      <patternFill patternType="solid">
        <fgColor rgb="FFFFD966"/>
      </patternFill>
    </fill>
    <fill>
      <patternFill patternType="solid">
        <fgColor rgb="FF00B050"/>
        <bgColor indexed="64"/>
      </patternFill>
    </fill>
    <fill>
      <patternFill patternType="solid">
        <fgColor rgb="FFFF5050"/>
      </patternFill>
    </fill>
    <fill>
      <patternFill patternType="solid">
        <fgColor rgb="FFA9D08E"/>
      </patternFill>
    </fill>
    <fill>
      <patternFill patternType="solid">
        <fgColor theme="2"/>
        <bgColor indexed="64"/>
      </patternFill>
    </fill>
  </fills>
  <borders count="19">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2" fillId="0" borderId="0"/>
    <xf numFmtId="0" fontId="7" fillId="0" borderId="0" applyNumberFormat="0" applyFill="0" applyBorder="0" applyAlignment="0" applyProtection="0"/>
  </cellStyleXfs>
  <cellXfs count="83">
    <xf numFmtId="0" fontId="0" fillId="0" borderId="0" xfId="0"/>
    <xf numFmtId="0" fontId="4" fillId="0" borderId="4" xfId="2" applyFont="1" applyBorder="1" applyAlignment="1">
      <alignment horizontal="center" vertical="top" wrapText="1"/>
    </xf>
    <xf numFmtId="0" fontId="3" fillId="0" borderId="0" xfId="2" applyFont="1" applyAlignment="1">
      <alignment horizontal="center" vertical="top" wrapText="1"/>
    </xf>
    <xf numFmtId="0" fontId="5" fillId="2" borderId="4" xfId="2" applyFont="1" applyFill="1" applyBorder="1" applyAlignment="1">
      <alignment horizontal="center" vertical="center" wrapText="1"/>
    </xf>
    <xf numFmtId="0" fontId="5" fillId="2" borderId="11" xfId="2" applyFont="1" applyFill="1" applyBorder="1" applyAlignment="1">
      <alignment horizontal="center" vertical="center" wrapText="1"/>
    </xf>
    <xf numFmtId="164" fontId="3" fillId="3" borderId="4" xfId="2" applyNumberFormat="1" applyFont="1" applyFill="1" applyBorder="1" applyAlignment="1">
      <alignment horizontal="center" vertical="center" wrapText="1" shrinkToFit="1"/>
    </xf>
    <xf numFmtId="0" fontId="4" fillId="0" borderId="4" xfId="2" applyFont="1" applyBorder="1" applyAlignment="1">
      <alignment horizontal="center" vertical="center" wrapText="1"/>
    </xf>
    <xf numFmtId="0" fontId="4" fillId="0" borderId="11" xfId="2" applyFont="1" applyBorder="1" applyAlignment="1">
      <alignment horizontal="center" vertical="center" wrapText="1"/>
    </xf>
    <xf numFmtId="0" fontId="3" fillId="0" borderId="4" xfId="2" applyFont="1" applyBorder="1" applyAlignment="1">
      <alignment horizontal="center" vertical="center" wrapText="1"/>
    </xf>
    <xf numFmtId="0" fontId="5" fillId="4" borderId="4" xfId="2" applyFont="1" applyFill="1" applyBorder="1" applyAlignment="1">
      <alignment horizontal="center" vertical="center" wrapText="1"/>
    </xf>
    <xf numFmtId="0" fontId="5" fillId="4" borderId="11" xfId="2" applyFont="1" applyFill="1" applyBorder="1" applyAlignment="1">
      <alignment horizontal="center" vertical="center" wrapText="1"/>
    </xf>
    <xf numFmtId="0" fontId="3" fillId="0" borderId="11" xfId="2" applyFont="1" applyBorder="1" applyAlignment="1">
      <alignment horizontal="center" vertical="center" wrapText="1"/>
    </xf>
    <xf numFmtId="0" fontId="5" fillId="5" borderId="4" xfId="2" applyFont="1" applyFill="1" applyBorder="1" applyAlignment="1">
      <alignment horizontal="center" vertical="center" wrapText="1"/>
    </xf>
    <xf numFmtId="0" fontId="5" fillId="5" borderId="11" xfId="2" applyFont="1" applyFill="1" applyBorder="1" applyAlignment="1">
      <alignment horizontal="center" vertical="center" wrapText="1"/>
    </xf>
    <xf numFmtId="1" fontId="3" fillId="0" borderId="4" xfId="2" applyNumberFormat="1" applyFont="1" applyBorder="1" applyAlignment="1">
      <alignment horizontal="center" vertical="center" wrapText="1" shrinkToFit="1"/>
    </xf>
    <xf numFmtId="165" fontId="3" fillId="0" borderId="11" xfId="2" applyNumberFormat="1" applyFont="1" applyBorder="1" applyAlignment="1">
      <alignment horizontal="center" vertical="center" wrapText="1" shrinkToFit="1"/>
    </xf>
    <xf numFmtId="9" fontId="3" fillId="0" borderId="4" xfId="2" applyNumberFormat="1" applyFont="1" applyBorder="1" applyAlignment="1">
      <alignment horizontal="center" vertical="center" wrapText="1" shrinkToFit="1"/>
    </xf>
    <xf numFmtId="0" fontId="3" fillId="0" borderId="10" xfId="2" applyFont="1" applyBorder="1" applyAlignment="1">
      <alignment horizontal="center" vertical="center" wrapText="1"/>
    </xf>
    <xf numFmtId="0" fontId="5" fillId="4" borderId="12" xfId="2" applyFont="1" applyFill="1" applyBorder="1" applyAlignment="1">
      <alignment horizontal="center" vertical="center" wrapText="1"/>
    </xf>
    <xf numFmtId="0" fontId="5" fillId="5" borderId="12" xfId="2" applyFont="1" applyFill="1" applyBorder="1" applyAlignment="1">
      <alignment horizontal="center" vertical="center" wrapText="1"/>
    </xf>
    <xf numFmtId="0" fontId="5" fillId="2" borderId="12" xfId="2" applyFont="1" applyFill="1" applyBorder="1" applyAlignment="1">
      <alignment horizontal="center" vertical="center" wrapText="1"/>
    </xf>
    <xf numFmtId="0" fontId="3" fillId="6" borderId="15" xfId="2" applyFont="1" applyFill="1" applyBorder="1" applyAlignment="1">
      <alignment horizontal="center" vertical="top" wrapText="1"/>
    </xf>
    <xf numFmtId="0" fontId="3" fillId="6" borderId="15" xfId="2" applyFont="1" applyFill="1" applyBorder="1" applyAlignment="1">
      <alignment horizontal="center" vertical="center" wrapText="1"/>
    </xf>
    <xf numFmtId="0" fontId="8" fillId="6" borderId="15" xfId="3" applyFont="1" applyFill="1" applyBorder="1" applyAlignment="1">
      <alignment horizontal="center" vertical="center" wrapText="1"/>
    </xf>
    <xf numFmtId="0" fontId="6" fillId="6" borderId="15" xfId="0" applyFont="1" applyFill="1" applyBorder="1" applyAlignment="1">
      <alignment horizontal="center" vertical="center" wrapText="1"/>
    </xf>
    <xf numFmtId="0" fontId="9" fillId="6" borderId="15" xfId="3" applyFont="1" applyFill="1" applyBorder="1" applyAlignment="1">
      <alignment horizontal="center" vertical="center" wrapText="1"/>
    </xf>
    <xf numFmtId="0" fontId="6" fillId="6" borderId="15" xfId="0" applyFont="1" applyFill="1" applyBorder="1" applyAlignment="1">
      <alignment horizontal="left" vertical="center" wrapText="1"/>
    </xf>
    <xf numFmtId="0" fontId="9" fillId="6" borderId="15" xfId="3" applyFont="1" applyFill="1" applyBorder="1" applyAlignment="1">
      <alignment horizontal="left" vertical="center" wrapText="1"/>
    </xf>
    <xf numFmtId="9" fontId="3" fillId="0" borderId="0" xfId="1" applyFont="1" applyAlignment="1">
      <alignment horizontal="center" vertical="top" wrapText="1"/>
    </xf>
    <xf numFmtId="9" fontId="3" fillId="6" borderId="15" xfId="1" applyFont="1" applyFill="1" applyBorder="1" applyAlignment="1">
      <alignment horizontal="center" vertical="center" wrapText="1"/>
    </xf>
    <xf numFmtId="0" fontId="7" fillId="6" borderId="15" xfId="3" applyFill="1" applyBorder="1" applyAlignment="1">
      <alignment horizontal="center" vertical="center" wrapText="1"/>
    </xf>
    <xf numFmtId="0" fontId="4" fillId="0" borderId="11" xfId="2" applyFont="1" applyFill="1" applyBorder="1" applyAlignment="1">
      <alignment horizontal="center" vertical="center" wrapText="1"/>
    </xf>
    <xf numFmtId="0" fontId="4" fillId="0" borderId="4" xfId="2" applyFont="1" applyFill="1" applyBorder="1" applyAlignment="1">
      <alignment horizontal="center" vertical="center" wrapText="1"/>
    </xf>
    <xf numFmtId="0" fontId="10" fillId="6" borderId="15" xfId="2" applyFont="1" applyFill="1" applyBorder="1" applyAlignment="1">
      <alignment horizontal="center" vertical="center"/>
    </xf>
    <xf numFmtId="9" fontId="3" fillId="6" borderId="15" xfId="1" applyFont="1" applyFill="1" applyBorder="1" applyAlignment="1">
      <alignment horizontal="center" vertical="center"/>
    </xf>
    <xf numFmtId="0" fontId="10" fillId="6" borderId="17" xfId="2" applyFont="1" applyFill="1" applyBorder="1" applyAlignment="1">
      <alignment horizontal="center" vertical="center" wrapText="1"/>
    </xf>
    <xf numFmtId="0" fontId="10" fillId="6" borderId="15" xfId="2" applyFont="1" applyFill="1" applyBorder="1" applyAlignment="1">
      <alignment horizontal="center" vertical="center" wrapText="1"/>
    </xf>
    <xf numFmtId="0" fontId="3" fillId="0" borderId="0" xfId="2" applyFont="1" applyFill="1" applyAlignment="1">
      <alignment horizontal="center" vertical="top" wrapText="1"/>
    </xf>
    <xf numFmtId="0" fontId="3" fillId="0" borderId="0" xfId="2" applyFont="1" applyAlignment="1">
      <alignment horizontal="justify" vertical="center" wrapText="1"/>
    </xf>
    <xf numFmtId="0" fontId="3" fillId="6" borderId="15" xfId="2" applyFont="1" applyFill="1" applyBorder="1" applyAlignment="1">
      <alignment horizontal="justify" vertical="center" wrapText="1"/>
    </xf>
    <xf numFmtId="0" fontId="6" fillId="6" borderId="15" xfId="0" applyFont="1" applyFill="1" applyBorder="1" applyAlignment="1">
      <alignment horizontal="justify" vertical="center" wrapText="1"/>
    </xf>
    <xf numFmtId="0" fontId="3" fillId="6" borderId="15" xfId="2" applyFont="1" applyFill="1" applyBorder="1" applyAlignment="1">
      <alignment horizontal="center" vertical="center" wrapText="1"/>
    </xf>
    <xf numFmtId="0" fontId="3" fillId="0" borderId="0" xfId="2" applyFont="1" applyAlignment="1">
      <alignment horizontal="center" vertical="center" wrapText="1"/>
    </xf>
    <xf numFmtId="0" fontId="11" fillId="6" borderId="15" xfId="3" applyFont="1" applyFill="1" applyBorder="1" applyAlignment="1">
      <alignment horizontal="center" vertical="center" wrapText="1"/>
    </xf>
    <xf numFmtId="0" fontId="3" fillId="0" borderId="1" xfId="2" applyFont="1" applyBorder="1" applyAlignment="1">
      <alignment horizontal="center" vertical="top" wrapText="1"/>
    </xf>
    <xf numFmtId="0" fontId="3" fillId="0" borderId="2" xfId="2" applyFont="1" applyBorder="1" applyAlignment="1">
      <alignment horizontal="center" vertical="top" wrapText="1"/>
    </xf>
    <xf numFmtId="0" fontId="3" fillId="0" borderId="5" xfId="2" applyFont="1" applyBorder="1" applyAlignment="1">
      <alignment horizontal="center" vertical="top" wrapText="1"/>
    </xf>
    <xf numFmtId="0" fontId="3" fillId="0" borderId="6" xfId="2" applyFont="1" applyBorder="1" applyAlignment="1">
      <alignment horizontal="center" vertical="top" wrapText="1"/>
    </xf>
    <xf numFmtId="0" fontId="3" fillId="0" borderId="7" xfId="2" applyFont="1" applyBorder="1" applyAlignment="1">
      <alignment horizontal="center" vertical="top" wrapText="1"/>
    </xf>
    <xf numFmtId="0" fontId="3" fillId="0" borderId="9" xfId="2" applyFont="1" applyBorder="1" applyAlignment="1">
      <alignment horizontal="center" vertical="top"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4" fillId="0" borderId="7" xfId="2" applyFont="1" applyBorder="1" applyAlignment="1">
      <alignment horizontal="center" vertical="top" wrapText="1"/>
    </xf>
    <xf numFmtId="0" fontId="4" fillId="0" borderId="8" xfId="2" applyFont="1" applyBorder="1" applyAlignment="1">
      <alignment horizontal="center" vertical="top" wrapText="1"/>
    </xf>
    <xf numFmtId="0" fontId="4" fillId="0" borderId="9" xfId="2" applyFont="1" applyBorder="1" applyAlignment="1">
      <alignment horizontal="center" vertical="top" wrapText="1"/>
    </xf>
    <xf numFmtId="0" fontId="4" fillId="0" borderId="10" xfId="2" applyFont="1" applyBorder="1" applyAlignment="1">
      <alignment horizontal="center" vertical="center" wrapText="1"/>
    </xf>
    <xf numFmtId="0" fontId="4" fillId="0" borderId="14" xfId="2" applyFont="1" applyBorder="1" applyAlignment="1">
      <alignment horizontal="center" vertical="center" wrapText="1"/>
    </xf>
    <xf numFmtId="0" fontId="5" fillId="0" borderId="11" xfId="2" applyFont="1" applyBorder="1" applyAlignment="1">
      <alignment horizontal="center" vertical="top" wrapText="1"/>
    </xf>
    <xf numFmtId="0" fontId="5" fillId="0" borderId="12" xfId="2" applyFont="1" applyBorder="1" applyAlignment="1">
      <alignment horizontal="center" vertical="top" wrapText="1"/>
    </xf>
    <xf numFmtId="0" fontId="5" fillId="0" borderId="13" xfId="2" applyFont="1" applyBorder="1" applyAlignment="1">
      <alignment horizontal="center" vertical="top" wrapText="1"/>
    </xf>
    <xf numFmtId="0" fontId="3" fillId="0" borderId="12" xfId="2" applyFont="1" applyBorder="1" applyAlignment="1">
      <alignment horizontal="center" vertical="top" wrapText="1"/>
    </xf>
    <xf numFmtId="0" fontId="3" fillId="0" borderId="13" xfId="2" applyFont="1" applyBorder="1" applyAlignment="1">
      <alignment horizontal="center" vertical="top" wrapText="1"/>
    </xf>
    <xf numFmtId="0" fontId="3" fillId="0" borderId="10" xfId="2" applyFont="1" applyBorder="1" applyAlignment="1">
      <alignment horizontal="center" vertical="center" wrapText="1"/>
    </xf>
    <xf numFmtId="0" fontId="3" fillId="0" borderId="14" xfId="2" applyFont="1" applyBorder="1" applyAlignment="1">
      <alignment horizontal="center" vertical="center" wrapText="1"/>
    </xf>
    <xf numFmtId="0" fontId="5" fillId="2" borderId="11" xfId="2" applyFont="1" applyFill="1" applyBorder="1" applyAlignment="1">
      <alignment horizontal="center" vertical="center" wrapText="1"/>
    </xf>
    <xf numFmtId="0" fontId="5" fillId="2" borderId="12" xfId="2" applyFont="1" applyFill="1" applyBorder="1" applyAlignment="1">
      <alignment horizontal="center" vertical="center" wrapText="1"/>
    </xf>
    <xf numFmtId="0" fontId="3" fillId="6" borderId="15"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3" fillId="0" borderId="16" xfId="2" applyFont="1" applyBorder="1" applyAlignment="1">
      <alignment horizontal="center" vertical="center" wrapText="1"/>
    </xf>
    <xf numFmtId="164" fontId="3" fillId="3" borderId="10" xfId="2" applyNumberFormat="1" applyFont="1" applyFill="1" applyBorder="1" applyAlignment="1">
      <alignment horizontal="center" vertical="center" wrapText="1" shrinkToFit="1"/>
    </xf>
    <xf numFmtId="164" fontId="3" fillId="3" borderId="14" xfId="2" applyNumberFormat="1" applyFont="1" applyFill="1" applyBorder="1" applyAlignment="1">
      <alignment horizontal="center" vertical="center" wrapText="1" shrinkToFit="1"/>
    </xf>
    <xf numFmtId="0" fontId="5" fillId="4" borderId="11" xfId="2" applyFont="1" applyFill="1" applyBorder="1" applyAlignment="1">
      <alignment horizontal="center" vertical="center" wrapText="1"/>
    </xf>
    <xf numFmtId="0" fontId="5" fillId="4" borderId="12" xfId="2" applyFont="1" applyFill="1" applyBorder="1" applyAlignment="1">
      <alignment horizontal="center" vertical="center" wrapText="1"/>
    </xf>
    <xf numFmtId="0" fontId="5" fillId="4" borderId="13" xfId="2" applyFont="1" applyFill="1" applyBorder="1" applyAlignment="1">
      <alignment horizontal="center" vertical="center" wrapText="1"/>
    </xf>
    <xf numFmtId="0" fontId="3" fillId="6" borderId="17" xfId="2" applyFont="1" applyFill="1" applyBorder="1" applyAlignment="1">
      <alignment horizontal="justify" vertical="center" wrapText="1"/>
    </xf>
    <xf numFmtId="0" fontId="3" fillId="6" borderId="18" xfId="2" applyFont="1" applyFill="1" applyBorder="1" applyAlignment="1">
      <alignment horizontal="justify" vertical="center" wrapText="1"/>
    </xf>
    <xf numFmtId="0" fontId="5" fillId="5" borderId="11" xfId="2" applyFont="1" applyFill="1" applyBorder="1" applyAlignment="1">
      <alignment horizontal="center" vertical="center" wrapText="1"/>
    </xf>
    <xf numFmtId="0" fontId="5" fillId="5" borderId="12" xfId="2" applyFont="1" applyFill="1" applyBorder="1" applyAlignment="1">
      <alignment horizontal="center" vertical="center" wrapText="1"/>
    </xf>
    <xf numFmtId="0" fontId="5" fillId="5" borderId="13" xfId="2" applyFont="1" applyFill="1" applyBorder="1" applyAlignment="1">
      <alignment horizontal="center" vertical="center" wrapText="1"/>
    </xf>
    <xf numFmtId="0" fontId="3" fillId="6" borderId="17" xfId="2" applyFont="1" applyFill="1" applyBorder="1" applyAlignment="1">
      <alignment horizontal="center" vertical="center" wrapText="1"/>
    </xf>
    <xf numFmtId="0" fontId="3" fillId="6" borderId="18" xfId="2" applyFont="1" applyFill="1" applyBorder="1" applyAlignment="1">
      <alignment horizontal="center" vertical="center" wrapText="1"/>
    </xf>
    <xf numFmtId="0" fontId="12" fillId="6" borderId="15" xfId="2" applyFont="1" applyFill="1" applyBorder="1" applyAlignment="1">
      <alignment horizontal="center" vertical="center" wrapText="1"/>
    </xf>
  </cellXfs>
  <cellStyles count="4">
    <cellStyle name="Hipervínculo" xfId="3" builtinId="8"/>
    <cellStyle name="Normal" xfId="0" builtinId="0"/>
    <cellStyle name="Normal 2"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238125</xdr:colOff>
      <xdr:row>0</xdr:row>
      <xdr:rowOff>57149</xdr:rowOff>
    </xdr:from>
    <xdr:to>
      <xdr:col>1</xdr:col>
      <xdr:colOff>219075</xdr:colOff>
      <xdr:row>3</xdr:row>
      <xdr:rowOff>188677</xdr:rowOff>
    </xdr:to>
    <xdr:pic>
      <xdr:nvPicPr>
        <xdr:cNvPr id="2" name="Imagen 1" descr="C:\Users\AREA1\AppData\Local\Microsoft\Windows\Temporary Internet Files\Content.Outlook\A14OXBVN\LOGO NUEVO.pn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57149"/>
          <a:ext cx="1066800" cy="522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mb.gov.co/mapa-de-riesgos-de-corrupcion/" TargetMode="External"/><Relationship Id="rId13" Type="http://schemas.openxmlformats.org/officeDocument/2006/relationships/hyperlink" Target="https://drive.google.com/drive/folders/1idijM417YQmhNgib1GO590SLjD-IktzU" TargetMode="External"/><Relationship Id="rId3" Type="http://schemas.openxmlformats.org/officeDocument/2006/relationships/hyperlink" Target="https://www.amb.gov.co/?s=plan+anticorrupci%C3%B3n" TargetMode="External"/><Relationship Id="rId7" Type="http://schemas.openxmlformats.org/officeDocument/2006/relationships/hyperlink" Target="https://drive.google.com/drive/folders/1rSj1D6lg7zTllC62VgNlNfX_YgXMOCUa?usp=drive_link" TargetMode="External"/><Relationship Id="rId12" Type="http://schemas.openxmlformats.org/officeDocument/2006/relationships/hyperlink" Target="https://drive.google.com/drive/folders/1-ACJ7P8D7UgIVBKD2VWocR_7dbBlP_U8" TargetMode="External"/><Relationship Id="rId2" Type="http://schemas.openxmlformats.org/officeDocument/2006/relationships/hyperlink" Target="https://drive.google.com/drive/folders/15HJnnFhVUzO5bCzSHAbin1AVeYwP_3YD?usp=drive_link" TargetMode="External"/><Relationship Id="rId1" Type="http://schemas.openxmlformats.org/officeDocument/2006/relationships/hyperlink" Target="https://www.amb.gov.co/politicas-institucionales/" TargetMode="External"/><Relationship Id="rId6" Type="http://schemas.openxmlformats.org/officeDocument/2006/relationships/hyperlink" Target="https://drive.google.com/drive/folders/13cNwtJoS3Kv-FlVXLXEApHo92-h_Vqs1?usp=drive_link" TargetMode="External"/><Relationship Id="rId11" Type="http://schemas.openxmlformats.org/officeDocument/2006/relationships/hyperlink" Target="https://www.amb.gov.co/?s=plan+anual+de+adquisiciones" TargetMode="External"/><Relationship Id="rId5" Type="http://schemas.openxmlformats.org/officeDocument/2006/relationships/hyperlink" Target="https://www.amb.gov.co/?s=rendicion+de+cuentas" TargetMode="External"/><Relationship Id="rId15" Type="http://schemas.openxmlformats.org/officeDocument/2006/relationships/drawing" Target="../drawings/drawing1.xml"/><Relationship Id="rId10" Type="http://schemas.openxmlformats.org/officeDocument/2006/relationships/hyperlink" Target="https://drive.google.com/drive/folders/1SrRbxgkKkDyuJaubOu8shMZDQMyIUv52?usp=drive_link" TargetMode="External"/><Relationship Id="rId4" Type="http://schemas.openxmlformats.org/officeDocument/2006/relationships/hyperlink" Target="https://drive.google.com/drive/folders/1KFRc01t78L4iqFTICZkD0GMxkEfnhxnY?usp=drive_link" TargetMode="External"/><Relationship Id="rId9" Type="http://schemas.openxmlformats.org/officeDocument/2006/relationships/hyperlink" Target="https://drive.google.com/drive/folders/1neJjOPzBiVQ97wRDR737MmmNzMgftAm_?usp=drive_link"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tabSelected="1" zoomScaleNormal="100" workbookViewId="0">
      <pane ySplit="4" topLeftCell="A5" activePane="bottomLeft" state="frozen"/>
      <selection pane="bottomLeft" activeCell="I4" sqref="I4"/>
    </sheetView>
  </sheetViews>
  <sheetFormatPr baseColWidth="10" defaultColWidth="8.85546875" defaultRowHeight="11.25" x14ac:dyDescent="0.25"/>
  <cols>
    <col min="1" max="1" width="16.28515625" style="2" customWidth="1"/>
    <col min="2" max="2" width="6.85546875" style="2" customWidth="1"/>
    <col min="3" max="3" width="38" style="2" customWidth="1"/>
    <col min="4" max="4" width="7.42578125" style="2" customWidth="1"/>
    <col min="5" max="5" width="22.42578125" style="2" customWidth="1"/>
    <col min="6" max="6" width="18.5703125" style="2" customWidth="1"/>
    <col min="7" max="7" width="14.28515625" style="2" customWidth="1"/>
    <col min="8" max="8" width="15.7109375" style="2" customWidth="1"/>
    <col min="9" max="9" width="33.42578125" style="38" customWidth="1"/>
    <col min="10" max="10" width="18" style="42" customWidth="1"/>
    <col min="11" max="11" width="12.28515625" style="2" customWidth="1"/>
    <col min="12" max="12" width="11.140625" style="2" customWidth="1"/>
    <col min="13" max="13" width="10.42578125" style="28" customWidth="1"/>
    <col min="14" max="14" width="33.140625" style="38" customWidth="1"/>
    <col min="15" max="16384" width="8.85546875" style="2"/>
  </cols>
  <sheetData>
    <row r="1" spans="1:14" ht="10.15" customHeight="1" x14ac:dyDescent="0.25">
      <c r="A1" s="44"/>
      <c r="B1" s="45"/>
      <c r="C1" s="50" t="s">
        <v>0</v>
      </c>
      <c r="D1" s="51"/>
      <c r="E1" s="51"/>
      <c r="F1" s="51"/>
      <c r="G1" s="52"/>
      <c r="H1" s="1" t="s">
        <v>294</v>
      </c>
    </row>
    <row r="2" spans="1:14" ht="9" customHeight="1" x14ac:dyDescent="0.25">
      <c r="A2" s="46"/>
      <c r="B2" s="47"/>
      <c r="C2" s="53"/>
      <c r="D2" s="54"/>
      <c r="E2" s="54"/>
      <c r="F2" s="54"/>
      <c r="G2" s="55"/>
      <c r="H2" s="56" t="s">
        <v>1</v>
      </c>
    </row>
    <row r="3" spans="1:14" ht="12" customHeight="1" x14ac:dyDescent="0.25">
      <c r="A3" s="46"/>
      <c r="B3" s="47"/>
      <c r="C3" s="58" t="s">
        <v>2</v>
      </c>
      <c r="D3" s="59"/>
      <c r="E3" s="59"/>
      <c r="F3" s="59"/>
      <c r="G3" s="60"/>
      <c r="H3" s="57"/>
    </row>
    <row r="4" spans="1:14" ht="18.75" customHeight="1" x14ac:dyDescent="0.25">
      <c r="A4" s="48"/>
      <c r="B4" s="49"/>
      <c r="C4" s="58" t="s">
        <v>3</v>
      </c>
      <c r="D4" s="61"/>
      <c r="E4" s="61"/>
      <c r="F4" s="61"/>
      <c r="G4" s="61"/>
      <c r="H4" s="62"/>
    </row>
    <row r="5" spans="1:14" ht="18.75" customHeight="1" x14ac:dyDescent="0.25">
      <c r="A5" s="65" t="s">
        <v>4</v>
      </c>
      <c r="B5" s="66"/>
      <c r="C5" s="66"/>
      <c r="D5" s="66"/>
      <c r="E5" s="66"/>
      <c r="F5" s="66"/>
      <c r="G5" s="66"/>
      <c r="H5" s="66"/>
      <c r="I5" s="82" t="s">
        <v>330</v>
      </c>
      <c r="J5" s="82"/>
      <c r="K5" s="82"/>
      <c r="L5" s="82"/>
      <c r="M5" s="82"/>
      <c r="N5" s="82"/>
    </row>
    <row r="6" spans="1:14" ht="23.25" customHeight="1" x14ac:dyDescent="0.25">
      <c r="A6" s="65"/>
      <c r="B6" s="66"/>
      <c r="C6" s="66"/>
      <c r="D6" s="66"/>
      <c r="E6" s="66"/>
      <c r="F6" s="66"/>
      <c r="G6" s="66"/>
      <c r="H6" s="66"/>
      <c r="I6" s="67" t="s">
        <v>5</v>
      </c>
      <c r="J6" s="67" t="s">
        <v>6</v>
      </c>
      <c r="K6" s="21" t="s">
        <v>7</v>
      </c>
      <c r="L6" s="21" t="s">
        <v>8</v>
      </c>
      <c r="M6" s="29" t="s">
        <v>9</v>
      </c>
      <c r="N6" s="22" t="s">
        <v>10</v>
      </c>
    </row>
    <row r="7" spans="1:14" ht="13.9" customHeight="1" x14ac:dyDescent="0.25">
      <c r="A7" s="3" t="s">
        <v>11</v>
      </c>
      <c r="B7" s="65" t="s">
        <v>12</v>
      </c>
      <c r="C7" s="68"/>
      <c r="D7" s="3" t="s">
        <v>13</v>
      </c>
      <c r="E7" s="3" t="s">
        <v>14</v>
      </c>
      <c r="F7" s="3" t="s">
        <v>15</v>
      </c>
      <c r="G7" s="3" t="s">
        <v>16</v>
      </c>
      <c r="H7" s="4" t="s">
        <v>17</v>
      </c>
      <c r="I7" s="67"/>
      <c r="J7" s="67"/>
      <c r="K7" s="33">
        <f>K8+K9+K10+K11+K12+K13+K14+K15+K16+K17+K18+K19</f>
        <v>10</v>
      </c>
      <c r="L7" s="33">
        <f>L8+L9+L10+L11+L12+L13+L14+L15+L16+L17+L18+L19</f>
        <v>5</v>
      </c>
      <c r="M7" s="34">
        <f>AVERAGE(M8:M19)</f>
        <v>0.42000000000000004</v>
      </c>
      <c r="N7" s="39"/>
    </row>
    <row r="8" spans="1:14" ht="78.75" customHeight="1" x14ac:dyDescent="0.25">
      <c r="A8" s="63" t="s">
        <v>18</v>
      </c>
      <c r="B8" s="5">
        <v>1.1000000000000001</v>
      </c>
      <c r="C8" s="6" t="s">
        <v>19</v>
      </c>
      <c r="D8" s="6">
        <v>1</v>
      </c>
      <c r="E8" s="6" t="s">
        <v>20</v>
      </c>
      <c r="F8" s="6" t="s">
        <v>20</v>
      </c>
      <c r="G8" s="6" t="s">
        <v>21</v>
      </c>
      <c r="H8" s="7" t="s">
        <v>22</v>
      </c>
      <c r="I8" s="39" t="s">
        <v>23</v>
      </c>
      <c r="J8" s="22" t="s">
        <v>238</v>
      </c>
      <c r="K8" s="22">
        <v>1</v>
      </c>
      <c r="L8" s="22">
        <v>1</v>
      </c>
      <c r="M8" s="29">
        <v>1</v>
      </c>
      <c r="N8" s="39" t="s">
        <v>317</v>
      </c>
    </row>
    <row r="9" spans="1:14" ht="135" x14ac:dyDescent="0.25">
      <c r="A9" s="69"/>
      <c r="B9" s="70">
        <v>1.2</v>
      </c>
      <c r="C9" s="56" t="s">
        <v>24</v>
      </c>
      <c r="D9" s="6">
        <v>2</v>
      </c>
      <c r="E9" s="6" t="s">
        <v>25</v>
      </c>
      <c r="F9" s="6" t="s">
        <v>26</v>
      </c>
      <c r="G9" s="6" t="s">
        <v>27</v>
      </c>
      <c r="H9" s="7" t="s">
        <v>28</v>
      </c>
      <c r="I9" s="39" t="s">
        <v>29</v>
      </c>
      <c r="J9" s="23" t="s">
        <v>239</v>
      </c>
      <c r="K9" s="22">
        <v>1</v>
      </c>
      <c r="L9" s="22">
        <v>1</v>
      </c>
      <c r="M9" s="29">
        <v>0.5</v>
      </c>
      <c r="N9" s="39" t="s">
        <v>318</v>
      </c>
    </row>
    <row r="10" spans="1:14" ht="194.25" customHeight="1" x14ac:dyDescent="0.25">
      <c r="A10" s="64"/>
      <c r="B10" s="71"/>
      <c r="C10" s="57"/>
      <c r="D10" s="6">
        <v>9</v>
      </c>
      <c r="E10" s="6" t="s">
        <v>30</v>
      </c>
      <c r="F10" s="6" t="s">
        <v>31</v>
      </c>
      <c r="G10" s="6" t="s">
        <v>21</v>
      </c>
      <c r="H10" s="7" t="s">
        <v>28</v>
      </c>
      <c r="I10" s="40" t="s">
        <v>237</v>
      </c>
      <c r="J10" s="22" t="s">
        <v>240</v>
      </c>
      <c r="K10" s="22">
        <v>1</v>
      </c>
      <c r="L10" s="22">
        <v>1</v>
      </c>
      <c r="M10" s="29">
        <v>0.7</v>
      </c>
      <c r="N10" s="39" t="s">
        <v>319</v>
      </c>
    </row>
    <row r="11" spans="1:14" ht="101.25" customHeight="1" x14ac:dyDescent="0.25">
      <c r="A11" s="63" t="s">
        <v>32</v>
      </c>
      <c r="B11" s="5">
        <v>2.1</v>
      </c>
      <c r="C11" s="6" t="s">
        <v>33</v>
      </c>
      <c r="D11" s="6">
        <v>1</v>
      </c>
      <c r="E11" s="6" t="s">
        <v>34</v>
      </c>
      <c r="F11" s="6" t="s">
        <v>34</v>
      </c>
      <c r="G11" s="6" t="s">
        <v>27</v>
      </c>
      <c r="H11" s="7" t="s">
        <v>35</v>
      </c>
      <c r="I11" s="39" t="s">
        <v>242</v>
      </c>
      <c r="J11" s="43" t="s">
        <v>241</v>
      </c>
      <c r="K11" s="22">
        <v>1</v>
      </c>
      <c r="L11" s="22">
        <v>0</v>
      </c>
      <c r="M11" s="29">
        <v>0</v>
      </c>
      <c r="N11" s="39" t="s">
        <v>320</v>
      </c>
    </row>
    <row r="12" spans="1:14" ht="139.5" customHeight="1" x14ac:dyDescent="0.25">
      <c r="A12" s="69"/>
      <c r="B12" s="5">
        <v>2.2000000000000002</v>
      </c>
      <c r="C12" s="6" t="s">
        <v>36</v>
      </c>
      <c r="D12" s="6">
        <v>18</v>
      </c>
      <c r="E12" s="6" t="s">
        <v>37</v>
      </c>
      <c r="F12" s="6" t="s">
        <v>38</v>
      </c>
      <c r="G12" s="6" t="s">
        <v>39</v>
      </c>
      <c r="H12" s="7" t="s">
        <v>40</v>
      </c>
      <c r="I12" s="40" t="s">
        <v>243</v>
      </c>
      <c r="J12" s="24" t="s">
        <v>244</v>
      </c>
      <c r="K12" s="22">
        <v>1</v>
      </c>
      <c r="L12" s="22">
        <v>0</v>
      </c>
      <c r="M12" s="29">
        <v>0</v>
      </c>
      <c r="N12" s="39" t="s">
        <v>321</v>
      </c>
    </row>
    <row r="13" spans="1:14" ht="91.5" customHeight="1" x14ac:dyDescent="0.25">
      <c r="A13" s="69"/>
      <c r="B13" s="5">
        <v>2.2999999999999998</v>
      </c>
      <c r="C13" s="6" t="s">
        <v>41</v>
      </c>
      <c r="D13" s="6">
        <v>1</v>
      </c>
      <c r="E13" s="6" t="s">
        <v>42</v>
      </c>
      <c r="F13" s="6" t="s">
        <v>43</v>
      </c>
      <c r="G13" s="6" t="s">
        <v>39</v>
      </c>
      <c r="H13" s="7" t="s">
        <v>44</v>
      </c>
      <c r="I13" s="40" t="s">
        <v>245</v>
      </c>
      <c r="J13" s="30" t="s">
        <v>246</v>
      </c>
      <c r="K13" s="22">
        <v>1</v>
      </c>
      <c r="L13" s="22">
        <v>1</v>
      </c>
      <c r="M13" s="29">
        <v>1</v>
      </c>
      <c r="N13" s="39" t="s">
        <v>322</v>
      </c>
    </row>
    <row r="14" spans="1:14" ht="84" customHeight="1" x14ac:dyDescent="0.25">
      <c r="A14" s="64"/>
      <c r="B14" s="5">
        <v>2.4</v>
      </c>
      <c r="C14" s="6" t="s">
        <v>45</v>
      </c>
      <c r="D14" s="6">
        <v>1</v>
      </c>
      <c r="E14" s="6" t="s">
        <v>46</v>
      </c>
      <c r="F14" s="6" t="s">
        <v>47</v>
      </c>
      <c r="G14" s="6" t="s">
        <v>48</v>
      </c>
      <c r="H14" s="7" t="s">
        <v>49</v>
      </c>
      <c r="I14" s="40" t="s">
        <v>247</v>
      </c>
      <c r="J14" s="25" t="s">
        <v>248</v>
      </c>
      <c r="K14" s="22"/>
      <c r="L14" s="22"/>
      <c r="M14" s="29" t="s">
        <v>312</v>
      </c>
      <c r="N14" s="39" t="s">
        <v>323</v>
      </c>
    </row>
    <row r="15" spans="1:14" ht="88.5" customHeight="1" x14ac:dyDescent="0.25">
      <c r="A15" s="8" t="s">
        <v>50</v>
      </c>
      <c r="B15" s="5">
        <v>3.1</v>
      </c>
      <c r="C15" s="6" t="s">
        <v>51</v>
      </c>
      <c r="D15" s="6">
        <v>3</v>
      </c>
      <c r="E15" s="6" t="s">
        <v>52</v>
      </c>
      <c r="F15" s="6" t="s">
        <v>53</v>
      </c>
      <c r="G15" s="6" t="s">
        <v>27</v>
      </c>
      <c r="H15" s="7" t="s">
        <v>49</v>
      </c>
      <c r="I15" s="40" t="s">
        <v>249</v>
      </c>
      <c r="J15" s="25" t="s">
        <v>250</v>
      </c>
      <c r="K15" s="22"/>
      <c r="L15" s="22"/>
      <c r="M15" s="29" t="s">
        <v>312</v>
      </c>
      <c r="N15" s="39" t="s">
        <v>323</v>
      </c>
    </row>
    <row r="16" spans="1:14" s="37" customFormat="1" ht="95.25" customHeight="1" x14ac:dyDescent="0.25">
      <c r="A16" s="63" t="s">
        <v>54</v>
      </c>
      <c r="B16" s="5">
        <v>4.0999999999999996</v>
      </c>
      <c r="C16" s="32" t="s">
        <v>55</v>
      </c>
      <c r="D16" s="32">
        <v>3</v>
      </c>
      <c r="E16" s="32" t="s">
        <v>56</v>
      </c>
      <c r="F16" s="32" t="s">
        <v>57</v>
      </c>
      <c r="G16" s="32" t="s">
        <v>39</v>
      </c>
      <c r="H16" s="31" t="s">
        <v>58</v>
      </c>
      <c r="I16" s="40" t="s">
        <v>251</v>
      </c>
      <c r="J16" s="30" t="s">
        <v>252</v>
      </c>
      <c r="K16" s="41">
        <v>1</v>
      </c>
      <c r="L16" s="41">
        <v>1</v>
      </c>
      <c r="M16" s="29">
        <v>1</v>
      </c>
      <c r="N16" s="39" t="s">
        <v>324</v>
      </c>
    </row>
    <row r="17" spans="1:14" ht="145.5" customHeight="1" x14ac:dyDescent="0.25">
      <c r="A17" s="64"/>
      <c r="B17" s="5">
        <v>4.2</v>
      </c>
      <c r="C17" s="6" t="s">
        <v>59</v>
      </c>
      <c r="D17" s="6">
        <v>3</v>
      </c>
      <c r="E17" s="6" t="s">
        <v>60</v>
      </c>
      <c r="F17" s="6" t="s">
        <v>61</v>
      </c>
      <c r="G17" s="6" t="s">
        <v>39</v>
      </c>
      <c r="H17" s="7" t="s">
        <v>58</v>
      </c>
      <c r="I17" s="40" t="s">
        <v>253</v>
      </c>
      <c r="J17" s="24" t="s">
        <v>244</v>
      </c>
      <c r="K17" s="22">
        <v>1</v>
      </c>
      <c r="L17" s="22">
        <v>0</v>
      </c>
      <c r="M17" s="29">
        <v>0</v>
      </c>
      <c r="N17" s="39" t="s">
        <v>325</v>
      </c>
    </row>
    <row r="18" spans="1:14" ht="112.5" customHeight="1" x14ac:dyDescent="0.25">
      <c r="A18" s="63" t="s">
        <v>62</v>
      </c>
      <c r="B18" s="5">
        <v>5.0999999999999996</v>
      </c>
      <c r="C18" s="6" t="s">
        <v>63</v>
      </c>
      <c r="D18" s="6">
        <v>9</v>
      </c>
      <c r="E18" s="6" t="s">
        <v>64</v>
      </c>
      <c r="F18" s="6" t="s">
        <v>65</v>
      </c>
      <c r="G18" s="6" t="s">
        <v>48</v>
      </c>
      <c r="H18" s="7" t="s">
        <v>66</v>
      </c>
      <c r="I18" s="40" t="s">
        <v>254</v>
      </c>
      <c r="J18" s="24" t="s">
        <v>255</v>
      </c>
      <c r="K18" s="22">
        <v>1</v>
      </c>
      <c r="L18" s="22">
        <v>0</v>
      </c>
      <c r="M18" s="29">
        <v>0</v>
      </c>
      <c r="N18" s="39" t="s">
        <v>326</v>
      </c>
    </row>
    <row r="19" spans="1:14" ht="75.75" customHeight="1" x14ac:dyDescent="0.25">
      <c r="A19" s="69"/>
      <c r="B19" s="5">
        <v>5.2</v>
      </c>
      <c r="C19" s="6" t="s">
        <v>67</v>
      </c>
      <c r="D19" s="6">
        <v>3</v>
      </c>
      <c r="E19" s="6" t="s">
        <v>68</v>
      </c>
      <c r="F19" s="6" t="s">
        <v>68</v>
      </c>
      <c r="G19" s="6" t="s">
        <v>69</v>
      </c>
      <c r="H19" s="7" t="s">
        <v>66</v>
      </c>
      <c r="I19" s="39"/>
      <c r="J19" s="22"/>
      <c r="K19" s="22">
        <v>1</v>
      </c>
      <c r="L19" s="22">
        <v>0</v>
      </c>
      <c r="M19" s="29">
        <v>0</v>
      </c>
      <c r="N19" s="39" t="s">
        <v>327</v>
      </c>
    </row>
    <row r="20" spans="1:14" ht="12" customHeight="1" x14ac:dyDescent="0.25">
      <c r="A20" s="72" t="s">
        <v>70</v>
      </c>
      <c r="B20" s="73"/>
      <c r="C20" s="73"/>
      <c r="D20" s="73"/>
      <c r="E20" s="73"/>
      <c r="F20" s="73"/>
      <c r="G20" s="73"/>
      <c r="H20" s="73"/>
      <c r="I20" s="39"/>
      <c r="J20" s="22"/>
      <c r="K20" s="22"/>
      <c r="L20" s="22"/>
      <c r="M20" s="29"/>
      <c r="N20" s="39"/>
    </row>
    <row r="21" spans="1:14" ht="24" customHeight="1" x14ac:dyDescent="0.25">
      <c r="A21" s="10"/>
      <c r="B21" s="18"/>
      <c r="C21" s="18"/>
      <c r="D21" s="18"/>
      <c r="E21" s="18"/>
      <c r="F21" s="18"/>
      <c r="G21" s="18"/>
      <c r="H21" s="18"/>
      <c r="I21" s="75"/>
      <c r="J21" s="80"/>
      <c r="K21" s="22" t="s">
        <v>7</v>
      </c>
      <c r="L21" s="22" t="s">
        <v>8</v>
      </c>
      <c r="M21" s="29" t="s">
        <v>9</v>
      </c>
      <c r="N21" s="39" t="s">
        <v>10</v>
      </c>
    </row>
    <row r="22" spans="1:14" ht="13.9" customHeight="1" x14ac:dyDescent="0.25">
      <c r="A22" s="9" t="s">
        <v>11</v>
      </c>
      <c r="B22" s="72" t="s">
        <v>71</v>
      </c>
      <c r="C22" s="74"/>
      <c r="D22" s="9" t="s">
        <v>13</v>
      </c>
      <c r="E22" s="9" t="s">
        <v>14</v>
      </c>
      <c r="F22" s="9" t="s">
        <v>15</v>
      </c>
      <c r="G22" s="9" t="s">
        <v>16</v>
      </c>
      <c r="H22" s="10" t="s">
        <v>17</v>
      </c>
      <c r="I22" s="76"/>
      <c r="J22" s="81"/>
      <c r="K22" s="35">
        <f>K23+K24+K25+K26+K27+K28+K29</f>
        <v>5</v>
      </c>
      <c r="L22" s="35">
        <f>L23+L24+L25+L26+L27+L28+L29</f>
        <v>1</v>
      </c>
      <c r="M22" s="34">
        <f>AVERAGE(M23:M29)</f>
        <v>0.2</v>
      </c>
      <c r="N22" s="39"/>
    </row>
    <row r="23" spans="1:14" ht="42.75" customHeight="1" x14ac:dyDescent="0.25">
      <c r="A23" s="63" t="s">
        <v>72</v>
      </c>
      <c r="B23" s="5">
        <v>1.1000000000000001</v>
      </c>
      <c r="C23" s="8" t="s">
        <v>73</v>
      </c>
      <c r="D23" s="8">
        <v>1</v>
      </c>
      <c r="E23" s="8" t="s">
        <v>74</v>
      </c>
      <c r="F23" s="8" t="s">
        <v>75</v>
      </c>
      <c r="G23" s="8" t="s">
        <v>76</v>
      </c>
      <c r="H23" s="11">
        <v>45015</v>
      </c>
      <c r="I23" s="40" t="s">
        <v>256</v>
      </c>
      <c r="J23" s="26"/>
      <c r="K23" s="22">
        <v>0</v>
      </c>
      <c r="L23" s="22">
        <v>0</v>
      </c>
      <c r="M23" s="29" t="s">
        <v>312</v>
      </c>
      <c r="N23" s="39" t="s">
        <v>296</v>
      </c>
    </row>
    <row r="24" spans="1:14" ht="42.75" customHeight="1" x14ac:dyDescent="0.25">
      <c r="A24" s="64"/>
      <c r="B24" s="5">
        <v>1.2</v>
      </c>
      <c r="C24" s="8" t="s">
        <v>77</v>
      </c>
      <c r="D24" s="8">
        <v>1</v>
      </c>
      <c r="E24" s="8" t="s">
        <v>78</v>
      </c>
      <c r="F24" s="8" t="s">
        <v>79</v>
      </c>
      <c r="G24" s="8" t="s">
        <v>80</v>
      </c>
      <c r="H24" s="11" t="s">
        <v>81</v>
      </c>
      <c r="I24" s="40" t="s">
        <v>257</v>
      </c>
      <c r="J24" s="26"/>
      <c r="K24" s="22">
        <v>1</v>
      </c>
      <c r="L24" s="22">
        <v>0</v>
      </c>
      <c r="M24" s="29">
        <v>0</v>
      </c>
      <c r="N24" s="39" t="s">
        <v>295</v>
      </c>
    </row>
    <row r="25" spans="1:14" ht="73.5" customHeight="1" x14ac:dyDescent="0.25">
      <c r="A25" s="63" t="s">
        <v>82</v>
      </c>
      <c r="B25" s="5">
        <v>2.1</v>
      </c>
      <c r="C25" s="8" t="s">
        <v>83</v>
      </c>
      <c r="D25" s="8">
        <v>3</v>
      </c>
      <c r="E25" s="8" t="s">
        <v>84</v>
      </c>
      <c r="F25" s="8" t="s">
        <v>85</v>
      </c>
      <c r="G25" s="8" t="s">
        <v>86</v>
      </c>
      <c r="H25" s="11" t="s">
        <v>87</v>
      </c>
      <c r="I25" s="40" t="s">
        <v>257</v>
      </c>
      <c r="J25" s="26"/>
      <c r="K25" s="22">
        <v>1</v>
      </c>
      <c r="L25" s="22">
        <v>0</v>
      </c>
      <c r="M25" s="29">
        <v>0</v>
      </c>
      <c r="N25" s="39" t="s">
        <v>304</v>
      </c>
    </row>
    <row r="26" spans="1:14" ht="74.25" customHeight="1" x14ac:dyDescent="0.25">
      <c r="A26" s="69"/>
      <c r="B26" s="5">
        <v>2.2000000000000002</v>
      </c>
      <c r="C26" s="8" t="s">
        <v>88</v>
      </c>
      <c r="D26" s="8">
        <v>3</v>
      </c>
      <c r="E26" s="8" t="s">
        <v>89</v>
      </c>
      <c r="F26" s="8" t="s">
        <v>90</v>
      </c>
      <c r="G26" s="8" t="s">
        <v>91</v>
      </c>
      <c r="H26" s="11" t="s">
        <v>92</v>
      </c>
      <c r="I26" s="40" t="s">
        <v>257</v>
      </c>
      <c r="J26" s="26"/>
      <c r="K26" s="22">
        <v>1</v>
      </c>
      <c r="L26" s="22">
        <v>0</v>
      </c>
      <c r="M26" s="29">
        <v>0</v>
      </c>
      <c r="N26" s="39" t="s">
        <v>304</v>
      </c>
    </row>
    <row r="27" spans="1:14" ht="69" customHeight="1" x14ac:dyDescent="0.25">
      <c r="A27" s="64"/>
      <c r="B27" s="5">
        <v>2.2999999999999998</v>
      </c>
      <c r="C27" s="8" t="s">
        <v>93</v>
      </c>
      <c r="D27" s="8">
        <v>1</v>
      </c>
      <c r="E27" s="8" t="s">
        <v>94</v>
      </c>
      <c r="F27" s="8" t="s">
        <v>95</v>
      </c>
      <c r="G27" s="8" t="s">
        <v>96</v>
      </c>
      <c r="H27" s="11" t="s">
        <v>92</v>
      </c>
      <c r="I27" s="40" t="s">
        <v>257</v>
      </c>
      <c r="J27" s="26"/>
      <c r="K27" s="22">
        <v>1</v>
      </c>
      <c r="L27" s="22">
        <v>0</v>
      </c>
      <c r="M27" s="29">
        <v>0</v>
      </c>
      <c r="N27" s="39" t="s">
        <v>304</v>
      </c>
    </row>
    <row r="28" spans="1:14" ht="129" customHeight="1" x14ac:dyDescent="0.25">
      <c r="A28" s="8" t="s">
        <v>97</v>
      </c>
      <c r="B28" s="5">
        <v>3.1</v>
      </c>
      <c r="C28" s="8" t="s">
        <v>98</v>
      </c>
      <c r="D28" s="8">
        <v>4</v>
      </c>
      <c r="E28" s="8" t="s">
        <v>99</v>
      </c>
      <c r="F28" s="8" t="s">
        <v>100</v>
      </c>
      <c r="G28" s="8" t="s">
        <v>101</v>
      </c>
      <c r="H28" s="11" t="s">
        <v>102</v>
      </c>
      <c r="I28" s="40" t="s">
        <v>258</v>
      </c>
      <c r="J28" s="27" t="s">
        <v>259</v>
      </c>
      <c r="K28" s="22">
        <v>1</v>
      </c>
      <c r="L28" s="22">
        <v>1</v>
      </c>
      <c r="M28" s="29">
        <v>1</v>
      </c>
      <c r="N28" s="39" t="s">
        <v>303</v>
      </c>
    </row>
    <row r="29" spans="1:14" ht="63.75" customHeight="1" x14ac:dyDescent="0.25">
      <c r="A29" s="8" t="s">
        <v>103</v>
      </c>
      <c r="B29" s="5">
        <v>4.2</v>
      </c>
      <c r="C29" s="8" t="s">
        <v>104</v>
      </c>
      <c r="D29" s="8">
        <v>1</v>
      </c>
      <c r="E29" s="8" t="s">
        <v>105</v>
      </c>
      <c r="F29" s="8" t="s">
        <v>106</v>
      </c>
      <c r="G29" s="8" t="s">
        <v>107</v>
      </c>
      <c r="H29" s="11" t="s">
        <v>108</v>
      </c>
      <c r="I29" s="40" t="s">
        <v>260</v>
      </c>
      <c r="J29" s="26"/>
      <c r="K29" s="22">
        <v>0</v>
      </c>
      <c r="L29" s="22">
        <v>0</v>
      </c>
      <c r="M29" s="29" t="s">
        <v>312</v>
      </c>
      <c r="N29" s="39" t="s">
        <v>298</v>
      </c>
    </row>
    <row r="30" spans="1:14" ht="13.15" customHeight="1" x14ac:dyDescent="0.25">
      <c r="A30" s="77" t="s">
        <v>109</v>
      </c>
      <c r="B30" s="78"/>
      <c r="C30" s="78"/>
      <c r="D30" s="78"/>
      <c r="E30" s="78"/>
      <c r="F30" s="78"/>
      <c r="G30" s="78"/>
      <c r="H30" s="78"/>
      <c r="I30" s="39"/>
      <c r="J30" s="22"/>
      <c r="K30" s="22"/>
      <c r="L30" s="22"/>
      <c r="M30" s="29"/>
      <c r="N30" s="39"/>
    </row>
    <row r="31" spans="1:14" ht="19.5" customHeight="1" x14ac:dyDescent="0.25">
      <c r="A31" s="13"/>
      <c r="B31" s="19"/>
      <c r="C31" s="19"/>
      <c r="D31" s="19"/>
      <c r="E31" s="19"/>
      <c r="F31" s="19"/>
      <c r="G31" s="19"/>
      <c r="H31" s="19"/>
      <c r="I31" s="75"/>
      <c r="J31" s="80"/>
      <c r="K31" s="22" t="s">
        <v>7</v>
      </c>
      <c r="L31" s="22" t="s">
        <v>8</v>
      </c>
      <c r="M31" s="29" t="s">
        <v>9</v>
      </c>
      <c r="N31" s="39" t="s">
        <v>10</v>
      </c>
    </row>
    <row r="32" spans="1:14" ht="15" customHeight="1" x14ac:dyDescent="0.25">
      <c r="A32" s="12" t="s">
        <v>11</v>
      </c>
      <c r="B32" s="77" t="s">
        <v>71</v>
      </c>
      <c r="C32" s="79"/>
      <c r="D32" s="12" t="s">
        <v>13</v>
      </c>
      <c r="E32" s="12" t="s">
        <v>14</v>
      </c>
      <c r="F32" s="12" t="s">
        <v>15</v>
      </c>
      <c r="G32" s="12" t="s">
        <v>16</v>
      </c>
      <c r="H32" s="13" t="s">
        <v>17</v>
      </c>
      <c r="I32" s="76"/>
      <c r="J32" s="81"/>
      <c r="K32" s="35">
        <f>K33+K34+K35+K36+K37+K38+K39+K41+K40+K40+K41+K42+K44+K43+K45+K46+K47</f>
        <v>7</v>
      </c>
      <c r="L32" s="35">
        <f>L33+L34+L35+L36+L37+L38+L39+L40+L41+L42+L43+L44+L45+L46+L47</f>
        <v>5</v>
      </c>
      <c r="M32" s="29">
        <f>AVERAGE(M33:M47)</f>
        <v>0.7142857142857143</v>
      </c>
      <c r="N32" s="39"/>
    </row>
    <row r="33" spans="1:14" ht="57" customHeight="1" x14ac:dyDescent="0.25">
      <c r="A33" s="63" t="s">
        <v>110</v>
      </c>
      <c r="B33" s="5">
        <v>1.1000000000000001</v>
      </c>
      <c r="C33" s="6" t="s">
        <v>111</v>
      </c>
      <c r="D33" s="14">
        <v>4</v>
      </c>
      <c r="E33" s="14" t="s">
        <v>112</v>
      </c>
      <c r="F33" s="6" t="s">
        <v>113</v>
      </c>
      <c r="G33" s="8" t="s">
        <v>114</v>
      </c>
      <c r="H33" s="11" t="s">
        <v>115</v>
      </c>
      <c r="I33" s="40" t="s">
        <v>261</v>
      </c>
      <c r="J33" s="24" t="s">
        <v>262</v>
      </c>
      <c r="K33" s="22">
        <v>1</v>
      </c>
      <c r="L33" s="22">
        <v>1</v>
      </c>
      <c r="M33" s="29">
        <v>1</v>
      </c>
      <c r="N33" s="39" t="s">
        <v>297</v>
      </c>
    </row>
    <row r="34" spans="1:14" ht="57" customHeight="1" x14ac:dyDescent="0.25">
      <c r="A34" s="69"/>
      <c r="B34" s="5">
        <v>1.2</v>
      </c>
      <c r="C34" s="6" t="s">
        <v>116</v>
      </c>
      <c r="D34" s="14">
        <v>4</v>
      </c>
      <c r="E34" s="14" t="s">
        <v>117</v>
      </c>
      <c r="F34" s="6" t="s">
        <v>118</v>
      </c>
      <c r="G34" s="8" t="s">
        <v>119</v>
      </c>
      <c r="H34" s="11" t="s">
        <v>120</v>
      </c>
      <c r="I34" s="40" t="s">
        <v>263</v>
      </c>
      <c r="J34" s="26"/>
      <c r="K34" s="22">
        <v>1</v>
      </c>
      <c r="L34" s="22">
        <v>1</v>
      </c>
      <c r="M34" s="29">
        <v>1</v>
      </c>
      <c r="N34" s="39" t="s">
        <v>328</v>
      </c>
    </row>
    <row r="35" spans="1:14" ht="155.25" customHeight="1" x14ac:dyDescent="0.25">
      <c r="A35" s="69"/>
      <c r="B35" s="5">
        <v>1.3</v>
      </c>
      <c r="C35" s="6" t="s">
        <v>121</v>
      </c>
      <c r="D35" s="14">
        <v>1</v>
      </c>
      <c r="E35" s="14" t="s">
        <v>122</v>
      </c>
      <c r="F35" s="6" t="s">
        <v>123</v>
      </c>
      <c r="G35" s="8" t="s">
        <v>124</v>
      </c>
      <c r="H35" s="15" t="s">
        <v>125</v>
      </c>
      <c r="I35" s="40" t="s">
        <v>264</v>
      </c>
      <c r="J35" s="24" t="s">
        <v>265</v>
      </c>
      <c r="K35" s="22">
        <v>1</v>
      </c>
      <c r="L35" s="22">
        <v>1</v>
      </c>
      <c r="M35" s="29">
        <v>1</v>
      </c>
      <c r="N35" s="39" t="s">
        <v>329</v>
      </c>
    </row>
    <row r="36" spans="1:14" ht="128.25" customHeight="1" x14ac:dyDescent="0.25">
      <c r="A36" s="69"/>
      <c r="B36" s="5">
        <v>1.4</v>
      </c>
      <c r="C36" s="6" t="s">
        <v>126</v>
      </c>
      <c r="D36" s="14">
        <v>3</v>
      </c>
      <c r="E36" s="14" t="s">
        <v>127</v>
      </c>
      <c r="F36" s="6" t="s">
        <v>128</v>
      </c>
      <c r="G36" s="8" t="s">
        <v>124</v>
      </c>
      <c r="H36" s="11" t="s">
        <v>129</v>
      </c>
      <c r="I36" s="40" t="s">
        <v>266</v>
      </c>
      <c r="J36" s="25" t="s">
        <v>267</v>
      </c>
      <c r="K36" s="22">
        <v>1</v>
      </c>
      <c r="L36" s="22">
        <v>0</v>
      </c>
      <c r="M36" s="29">
        <v>0</v>
      </c>
      <c r="N36" s="39" t="s">
        <v>313</v>
      </c>
    </row>
    <row r="37" spans="1:14" ht="221.25" customHeight="1" x14ac:dyDescent="0.25">
      <c r="A37" s="69"/>
      <c r="B37" s="5">
        <v>1.5</v>
      </c>
      <c r="C37" s="6" t="s">
        <v>130</v>
      </c>
      <c r="D37" s="16">
        <v>1</v>
      </c>
      <c r="E37" s="16" t="s">
        <v>131</v>
      </c>
      <c r="F37" s="8" t="s">
        <v>132</v>
      </c>
      <c r="G37" s="6" t="s">
        <v>133</v>
      </c>
      <c r="H37" s="7" t="s">
        <v>134</v>
      </c>
      <c r="I37" s="40" t="s">
        <v>268</v>
      </c>
      <c r="J37" s="30" t="s">
        <v>269</v>
      </c>
      <c r="K37" s="22">
        <v>1</v>
      </c>
      <c r="L37" s="22">
        <v>1</v>
      </c>
      <c r="M37" s="29">
        <v>1</v>
      </c>
      <c r="N37" s="39" t="s">
        <v>300</v>
      </c>
    </row>
    <row r="38" spans="1:14" ht="78" customHeight="1" x14ac:dyDescent="0.25">
      <c r="A38" s="64"/>
      <c r="B38" s="5">
        <v>1.6</v>
      </c>
      <c r="C38" s="6" t="s">
        <v>135</v>
      </c>
      <c r="D38" s="16">
        <v>1</v>
      </c>
      <c r="E38" s="16"/>
      <c r="F38" s="8" t="s">
        <v>136</v>
      </c>
      <c r="G38" s="8" t="s">
        <v>137</v>
      </c>
      <c r="H38" s="7" t="s">
        <v>138</v>
      </c>
      <c r="I38" s="40" t="s">
        <v>270</v>
      </c>
      <c r="J38" s="26"/>
      <c r="K38" s="22">
        <v>1</v>
      </c>
      <c r="L38" s="22">
        <v>0</v>
      </c>
      <c r="M38" s="29">
        <v>0</v>
      </c>
      <c r="N38" s="39" t="s">
        <v>301</v>
      </c>
    </row>
    <row r="39" spans="1:14" ht="114.75" customHeight="1" x14ac:dyDescent="0.25">
      <c r="A39" s="63" t="s">
        <v>139</v>
      </c>
      <c r="B39" s="5">
        <v>2.1</v>
      </c>
      <c r="C39" s="6" t="s">
        <v>140</v>
      </c>
      <c r="D39" s="14">
        <v>1</v>
      </c>
      <c r="E39" s="14" t="s">
        <v>141</v>
      </c>
      <c r="F39" s="6" t="s">
        <v>142</v>
      </c>
      <c r="G39" s="6" t="s">
        <v>143</v>
      </c>
      <c r="H39" s="7" t="s">
        <v>144</v>
      </c>
      <c r="I39" s="40" t="s">
        <v>271</v>
      </c>
      <c r="J39" s="27" t="s">
        <v>272</v>
      </c>
      <c r="K39" s="22">
        <v>1</v>
      </c>
      <c r="L39" s="22">
        <v>1</v>
      </c>
      <c r="M39" s="29">
        <v>1</v>
      </c>
      <c r="N39" s="39" t="s">
        <v>302</v>
      </c>
    </row>
    <row r="40" spans="1:14" ht="57" customHeight="1" x14ac:dyDescent="0.25">
      <c r="A40" s="69"/>
      <c r="B40" s="5">
        <v>2.2000000000000002</v>
      </c>
      <c r="C40" s="6" t="s">
        <v>145</v>
      </c>
      <c r="D40" s="14">
        <v>1</v>
      </c>
      <c r="E40" s="14"/>
      <c r="F40" s="6" t="s">
        <v>146</v>
      </c>
      <c r="G40" s="8" t="s">
        <v>124</v>
      </c>
      <c r="H40" s="7" t="s">
        <v>147</v>
      </c>
      <c r="I40" s="40" t="s">
        <v>273</v>
      </c>
      <c r="J40" s="24"/>
      <c r="K40" s="29"/>
      <c r="L40" s="29"/>
      <c r="M40" s="29" t="s">
        <v>312</v>
      </c>
      <c r="N40" s="39" t="s">
        <v>298</v>
      </c>
    </row>
    <row r="41" spans="1:14" ht="57" customHeight="1" x14ac:dyDescent="0.25">
      <c r="A41" s="69"/>
      <c r="B41" s="5">
        <v>2.2999999999999998</v>
      </c>
      <c r="C41" s="6" t="s">
        <v>148</v>
      </c>
      <c r="D41" s="14">
        <v>1</v>
      </c>
      <c r="E41" s="14" t="s">
        <v>149</v>
      </c>
      <c r="F41" s="6" t="s">
        <v>150</v>
      </c>
      <c r="G41" s="8" t="s">
        <v>124</v>
      </c>
      <c r="H41" s="7" t="s">
        <v>151</v>
      </c>
      <c r="I41" s="40" t="s">
        <v>273</v>
      </c>
      <c r="J41" s="24"/>
      <c r="K41" s="29"/>
      <c r="L41" s="29"/>
      <c r="M41" s="29" t="s">
        <v>312</v>
      </c>
      <c r="N41" s="39" t="s">
        <v>298</v>
      </c>
    </row>
    <row r="42" spans="1:14" ht="57" customHeight="1" x14ac:dyDescent="0.25">
      <c r="A42" s="64"/>
      <c r="B42" s="5">
        <v>2.4</v>
      </c>
      <c r="C42" s="6" t="s">
        <v>152</v>
      </c>
      <c r="D42" s="14">
        <v>1</v>
      </c>
      <c r="E42" s="14" t="s">
        <v>153</v>
      </c>
      <c r="F42" s="6" t="s">
        <v>154</v>
      </c>
      <c r="G42" s="6" t="s">
        <v>155</v>
      </c>
      <c r="H42" s="7" t="s">
        <v>156</v>
      </c>
      <c r="I42" s="40" t="s">
        <v>273</v>
      </c>
      <c r="J42" s="24"/>
      <c r="K42" s="29"/>
      <c r="L42" s="29"/>
      <c r="M42" s="29" t="s">
        <v>312</v>
      </c>
      <c r="N42" s="39" t="s">
        <v>298</v>
      </c>
    </row>
    <row r="43" spans="1:14" ht="57" customHeight="1" x14ac:dyDescent="0.25">
      <c r="A43" s="17"/>
      <c r="B43" s="5">
        <v>3.1</v>
      </c>
      <c r="C43" s="6" t="s">
        <v>157</v>
      </c>
      <c r="D43" s="14">
        <v>1</v>
      </c>
      <c r="E43" s="14" t="s">
        <v>158</v>
      </c>
      <c r="F43" s="6" t="s">
        <v>159</v>
      </c>
      <c r="G43" s="8" t="s">
        <v>160</v>
      </c>
      <c r="H43" s="7" t="s">
        <v>161</v>
      </c>
      <c r="I43" s="40" t="s">
        <v>273</v>
      </c>
      <c r="J43" s="24"/>
      <c r="K43" s="29"/>
      <c r="L43" s="29"/>
      <c r="M43" s="29" t="s">
        <v>312</v>
      </c>
      <c r="N43" s="39" t="s">
        <v>298</v>
      </c>
    </row>
    <row r="44" spans="1:14" ht="57" customHeight="1" x14ac:dyDescent="0.25">
      <c r="A44" s="69" t="s">
        <v>162</v>
      </c>
      <c r="B44" s="70">
        <v>3.2</v>
      </c>
      <c r="C44" s="56" t="s">
        <v>163</v>
      </c>
      <c r="D44" s="14">
        <v>1</v>
      </c>
      <c r="E44" s="14" t="s">
        <v>164</v>
      </c>
      <c r="F44" s="6" t="s">
        <v>165</v>
      </c>
      <c r="G44" s="6" t="s">
        <v>166</v>
      </c>
      <c r="H44" s="7" t="s">
        <v>147</v>
      </c>
      <c r="I44" s="40" t="s">
        <v>273</v>
      </c>
      <c r="J44" s="24"/>
      <c r="K44" s="29"/>
      <c r="L44" s="29"/>
      <c r="M44" s="29" t="s">
        <v>312</v>
      </c>
      <c r="N44" s="39" t="s">
        <v>298</v>
      </c>
    </row>
    <row r="45" spans="1:14" ht="57" customHeight="1" x14ac:dyDescent="0.25">
      <c r="A45" s="69"/>
      <c r="B45" s="71"/>
      <c r="C45" s="57"/>
      <c r="D45" s="14">
        <v>1</v>
      </c>
      <c r="E45" s="14" t="s">
        <v>164</v>
      </c>
      <c r="F45" s="6" t="s">
        <v>165</v>
      </c>
      <c r="G45" s="6" t="s">
        <v>167</v>
      </c>
      <c r="H45" s="7"/>
      <c r="I45" s="40" t="s">
        <v>273</v>
      </c>
      <c r="J45" s="24"/>
      <c r="K45" s="29"/>
      <c r="L45" s="29"/>
      <c r="M45" s="29" t="s">
        <v>312</v>
      </c>
      <c r="N45" s="39" t="s">
        <v>298</v>
      </c>
    </row>
    <row r="46" spans="1:14" ht="57" customHeight="1" x14ac:dyDescent="0.25">
      <c r="A46" s="69"/>
      <c r="B46" s="5">
        <v>3.3</v>
      </c>
      <c r="C46" s="6" t="s">
        <v>168</v>
      </c>
      <c r="D46" s="14">
        <v>1</v>
      </c>
      <c r="E46" s="14" t="s">
        <v>169</v>
      </c>
      <c r="F46" s="6" t="s">
        <v>170</v>
      </c>
      <c r="G46" s="8" t="s">
        <v>124</v>
      </c>
      <c r="H46" s="7" t="s">
        <v>147</v>
      </c>
      <c r="I46" s="40" t="s">
        <v>273</v>
      </c>
      <c r="J46" s="24"/>
      <c r="K46" s="29"/>
      <c r="L46" s="29"/>
      <c r="M46" s="29" t="s">
        <v>312</v>
      </c>
      <c r="N46" s="39" t="s">
        <v>298</v>
      </c>
    </row>
    <row r="47" spans="1:14" ht="57" customHeight="1" x14ac:dyDescent="0.25">
      <c r="A47" s="64"/>
      <c r="B47" s="5">
        <v>3.4</v>
      </c>
      <c r="C47" s="6" t="s">
        <v>171</v>
      </c>
      <c r="D47" s="14">
        <v>1</v>
      </c>
      <c r="E47" s="14" t="s">
        <v>172</v>
      </c>
      <c r="F47" s="6" t="s">
        <v>173</v>
      </c>
      <c r="G47" s="8" t="s">
        <v>124</v>
      </c>
      <c r="H47" s="7" t="s">
        <v>147</v>
      </c>
      <c r="I47" s="40" t="s">
        <v>273</v>
      </c>
      <c r="J47" s="24"/>
      <c r="K47" s="29"/>
      <c r="L47" s="29"/>
      <c r="M47" s="29" t="s">
        <v>312</v>
      </c>
      <c r="N47" s="39" t="s">
        <v>298</v>
      </c>
    </row>
    <row r="48" spans="1:14" ht="12" customHeight="1" x14ac:dyDescent="0.25">
      <c r="A48" s="65" t="s">
        <v>174</v>
      </c>
      <c r="B48" s="66"/>
      <c r="C48" s="66"/>
      <c r="D48" s="66"/>
      <c r="E48" s="66"/>
      <c r="F48" s="66"/>
      <c r="G48" s="66"/>
      <c r="H48" s="66"/>
      <c r="I48" s="39"/>
      <c r="J48" s="22"/>
      <c r="K48" s="22"/>
      <c r="L48" s="22"/>
      <c r="M48" s="29"/>
      <c r="N48" s="39"/>
    </row>
    <row r="49" spans="1:14" ht="23.25" customHeight="1" x14ac:dyDescent="0.25">
      <c r="A49" s="4"/>
      <c r="B49" s="20"/>
      <c r="C49" s="20"/>
      <c r="D49" s="20"/>
      <c r="E49" s="20"/>
      <c r="F49" s="20"/>
      <c r="G49" s="20"/>
      <c r="H49" s="20"/>
      <c r="I49" s="75"/>
      <c r="J49" s="80"/>
      <c r="K49" s="22" t="s">
        <v>7</v>
      </c>
      <c r="L49" s="22" t="s">
        <v>8</v>
      </c>
      <c r="M49" s="29" t="s">
        <v>9</v>
      </c>
      <c r="N49" s="39" t="s">
        <v>10</v>
      </c>
    </row>
    <row r="50" spans="1:14" ht="15" customHeight="1" x14ac:dyDescent="0.25">
      <c r="A50" s="3" t="s">
        <v>11</v>
      </c>
      <c r="B50" s="65" t="s">
        <v>71</v>
      </c>
      <c r="C50" s="68"/>
      <c r="D50" s="3" t="s">
        <v>13</v>
      </c>
      <c r="E50" s="3" t="s">
        <v>14</v>
      </c>
      <c r="F50" s="3" t="s">
        <v>15</v>
      </c>
      <c r="G50" s="3" t="s">
        <v>16</v>
      </c>
      <c r="H50" s="4" t="s">
        <v>17</v>
      </c>
      <c r="I50" s="76"/>
      <c r="J50" s="81"/>
      <c r="K50" s="36">
        <f>K51+K52+K53+K54+K55+K56+K57+K58</f>
        <v>7</v>
      </c>
      <c r="L50" s="36">
        <f>L51+L52+L53+L54+L55+L56+L57+L58</f>
        <v>5.7</v>
      </c>
      <c r="M50" s="29">
        <f>AVERAGE(M51:M58)</f>
        <v>0.81428571428571428</v>
      </c>
      <c r="N50" s="39"/>
    </row>
    <row r="51" spans="1:14" ht="118.5" customHeight="1" x14ac:dyDescent="0.25">
      <c r="A51" s="63" t="s">
        <v>175</v>
      </c>
      <c r="B51" s="5">
        <v>1.1000000000000001</v>
      </c>
      <c r="C51" s="6" t="s">
        <v>176</v>
      </c>
      <c r="D51" s="14">
        <v>1</v>
      </c>
      <c r="E51" s="14" t="s">
        <v>177</v>
      </c>
      <c r="F51" s="6" t="s">
        <v>178</v>
      </c>
      <c r="G51" s="6" t="s">
        <v>76</v>
      </c>
      <c r="H51" s="7" t="s">
        <v>179</v>
      </c>
      <c r="I51" s="40" t="s">
        <v>274</v>
      </c>
      <c r="J51" s="25" t="s">
        <v>275</v>
      </c>
      <c r="K51" s="22">
        <v>1</v>
      </c>
      <c r="L51" s="22">
        <v>1</v>
      </c>
      <c r="M51" s="29">
        <v>1</v>
      </c>
      <c r="N51" s="39" t="s">
        <v>305</v>
      </c>
    </row>
    <row r="52" spans="1:14" ht="132.75" customHeight="1" x14ac:dyDescent="0.25">
      <c r="A52" s="64"/>
      <c r="B52" s="5">
        <v>1.2</v>
      </c>
      <c r="C52" s="6" t="s">
        <v>180</v>
      </c>
      <c r="D52" s="14">
        <v>1</v>
      </c>
      <c r="E52" s="14" t="s">
        <v>181</v>
      </c>
      <c r="F52" s="32">
        <v>0</v>
      </c>
      <c r="G52" s="6" t="s">
        <v>182</v>
      </c>
      <c r="H52" s="7" t="s">
        <v>183</v>
      </c>
      <c r="I52" s="40" t="s">
        <v>276</v>
      </c>
      <c r="J52" s="25" t="s">
        <v>277</v>
      </c>
      <c r="K52" s="22">
        <v>1</v>
      </c>
      <c r="L52" s="22">
        <v>1</v>
      </c>
      <c r="M52" s="29">
        <v>1</v>
      </c>
      <c r="N52" s="39" t="s">
        <v>314</v>
      </c>
    </row>
    <row r="53" spans="1:14" ht="57" customHeight="1" x14ac:dyDescent="0.25">
      <c r="A53" s="63" t="s">
        <v>184</v>
      </c>
      <c r="B53" s="5">
        <v>2.1</v>
      </c>
      <c r="C53" s="6" t="s">
        <v>185</v>
      </c>
      <c r="D53" s="14">
        <v>1</v>
      </c>
      <c r="E53" s="14"/>
      <c r="F53" s="6" t="s">
        <v>186</v>
      </c>
      <c r="G53" s="6" t="s">
        <v>187</v>
      </c>
      <c r="H53" s="31" t="s">
        <v>188</v>
      </c>
      <c r="I53" s="40" t="s">
        <v>278</v>
      </c>
      <c r="J53" s="24"/>
      <c r="K53" s="22">
        <v>0</v>
      </c>
      <c r="L53" s="22">
        <v>0</v>
      </c>
      <c r="M53" s="29" t="s">
        <v>312</v>
      </c>
      <c r="N53" s="39" t="s">
        <v>299</v>
      </c>
    </row>
    <row r="54" spans="1:14" ht="81" customHeight="1" x14ac:dyDescent="0.25">
      <c r="A54" s="69"/>
      <c r="B54" s="5">
        <v>2.2000000000000002</v>
      </c>
      <c r="C54" s="8" t="s">
        <v>189</v>
      </c>
      <c r="D54" s="14">
        <v>1</v>
      </c>
      <c r="E54" s="14" t="s">
        <v>190</v>
      </c>
      <c r="F54" s="6" t="s">
        <v>191</v>
      </c>
      <c r="G54" s="6" t="s">
        <v>187</v>
      </c>
      <c r="H54" s="7" t="s">
        <v>183</v>
      </c>
      <c r="I54" s="40" t="s">
        <v>279</v>
      </c>
      <c r="J54" s="30" t="s">
        <v>280</v>
      </c>
      <c r="K54" s="22">
        <v>1</v>
      </c>
      <c r="L54" s="22">
        <v>0.7</v>
      </c>
      <c r="M54" s="29">
        <v>0.7</v>
      </c>
      <c r="N54" s="39" t="s">
        <v>306</v>
      </c>
    </row>
    <row r="55" spans="1:14" ht="75" customHeight="1" x14ac:dyDescent="0.25">
      <c r="A55" s="64"/>
      <c r="B55" s="5">
        <v>2.2999999999999998</v>
      </c>
      <c r="C55" s="8" t="s">
        <v>192</v>
      </c>
      <c r="D55" s="14">
        <v>2</v>
      </c>
      <c r="E55" s="14" t="s">
        <v>193</v>
      </c>
      <c r="F55" s="8" t="s">
        <v>194</v>
      </c>
      <c r="G55" s="6" t="s">
        <v>182</v>
      </c>
      <c r="H55" s="7" t="s">
        <v>195</v>
      </c>
      <c r="I55" s="40" t="s">
        <v>281</v>
      </c>
      <c r="J55" s="25" t="s">
        <v>282</v>
      </c>
      <c r="K55" s="22">
        <v>1</v>
      </c>
      <c r="L55" s="22">
        <v>1</v>
      </c>
      <c r="M55" s="29">
        <v>1</v>
      </c>
      <c r="N55" s="39" t="s">
        <v>307</v>
      </c>
    </row>
    <row r="56" spans="1:14" ht="85.5" customHeight="1" x14ac:dyDescent="0.25">
      <c r="A56" s="8" t="s">
        <v>196</v>
      </c>
      <c r="B56" s="5">
        <v>3.1</v>
      </c>
      <c r="C56" s="6" t="s">
        <v>197</v>
      </c>
      <c r="D56" s="14">
        <v>1</v>
      </c>
      <c r="E56" s="14" t="s">
        <v>198</v>
      </c>
      <c r="F56" s="6" t="s">
        <v>199</v>
      </c>
      <c r="G56" s="6" t="s">
        <v>76</v>
      </c>
      <c r="H56" s="15">
        <v>45169</v>
      </c>
      <c r="I56" s="40" t="s">
        <v>283</v>
      </c>
      <c r="J56" s="25" t="s">
        <v>284</v>
      </c>
      <c r="K56" s="22">
        <v>1</v>
      </c>
      <c r="L56" s="22">
        <v>0</v>
      </c>
      <c r="M56" s="29">
        <v>0</v>
      </c>
      <c r="N56" s="39" t="s">
        <v>310</v>
      </c>
    </row>
    <row r="57" spans="1:14" ht="78" customHeight="1" x14ac:dyDescent="0.25">
      <c r="A57" s="8" t="s">
        <v>200</v>
      </c>
      <c r="B57" s="5">
        <v>4.0999999999999996</v>
      </c>
      <c r="C57" s="6" t="s">
        <v>201</v>
      </c>
      <c r="D57" s="14">
        <v>2</v>
      </c>
      <c r="E57" s="14" t="s">
        <v>202</v>
      </c>
      <c r="F57" s="6" t="s">
        <v>203</v>
      </c>
      <c r="G57" s="6" t="s">
        <v>76</v>
      </c>
      <c r="H57" s="15" t="s">
        <v>195</v>
      </c>
      <c r="I57" s="40" t="s">
        <v>285</v>
      </c>
      <c r="J57" s="25" t="s">
        <v>286</v>
      </c>
      <c r="K57" s="22">
        <v>1</v>
      </c>
      <c r="L57" s="22">
        <v>1</v>
      </c>
      <c r="M57" s="29">
        <v>1</v>
      </c>
      <c r="N57" s="39" t="s">
        <v>311</v>
      </c>
    </row>
    <row r="58" spans="1:14" ht="174" customHeight="1" x14ac:dyDescent="0.25">
      <c r="A58" s="8" t="s">
        <v>204</v>
      </c>
      <c r="B58" s="5">
        <v>5.0999999999999996</v>
      </c>
      <c r="C58" s="6" t="s">
        <v>205</v>
      </c>
      <c r="D58" s="14">
        <v>2</v>
      </c>
      <c r="E58" s="14" t="s">
        <v>206</v>
      </c>
      <c r="F58" s="6" t="s">
        <v>207</v>
      </c>
      <c r="G58" s="6" t="s">
        <v>76</v>
      </c>
      <c r="H58" s="11" t="s">
        <v>208</v>
      </c>
      <c r="I58" s="40" t="s">
        <v>287</v>
      </c>
      <c r="J58" s="25" t="s">
        <v>288</v>
      </c>
      <c r="K58" s="22">
        <v>1</v>
      </c>
      <c r="L58" s="22">
        <v>1</v>
      </c>
      <c r="M58" s="29">
        <v>1</v>
      </c>
      <c r="N58" s="39" t="s">
        <v>315</v>
      </c>
    </row>
    <row r="59" spans="1:14" ht="10.9" customHeight="1" x14ac:dyDescent="0.25">
      <c r="A59" s="72" t="s">
        <v>209</v>
      </c>
      <c r="B59" s="73"/>
      <c r="C59" s="73"/>
      <c r="D59" s="73"/>
      <c r="E59" s="73"/>
      <c r="F59" s="73"/>
      <c r="G59" s="73"/>
      <c r="H59" s="73"/>
      <c r="I59" s="39"/>
      <c r="J59" s="22"/>
      <c r="K59" s="22"/>
      <c r="L59" s="22"/>
      <c r="M59" s="29"/>
      <c r="N59" s="39"/>
    </row>
    <row r="60" spans="1:14" ht="21" customHeight="1" x14ac:dyDescent="0.25">
      <c r="A60" s="10"/>
      <c r="B60" s="18"/>
      <c r="C60" s="18"/>
      <c r="D60" s="18"/>
      <c r="E60" s="18"/>
      <c r="F60" s="18"/>
      <c r="G60" s="18"/>
      <c r="H60" s="18"/>
      <c r="I60" s="75"/>
      <c r="J60" s="80"/>
      <c r="K60" s="22" t="s">
        <v>7</v>
      </c>
      <c r="L60" s="22" t="s">
        <v>8</v>
      </c>
      <c r="M60" s="29" t="s">
        <v>9</v>
      </c>
      <c r="N60" s="39" t="s">
        <v>10</v>
      </c>
    </row>
    <row r="61" spans="1:14" ht="15" customHeight="1" x14ac:dyDescent="0.25">
      <c r="A61" s="9" t="s">
        <v>11</v>
      </c>
      <c r="B61" s="72" t="s">
        <v>71</v>
      </c>
      <c r="C61" s="74"/>
      <c r="D61" s="9" t="s">
        <v>13</v>
      </c>
      <c r="E61" s="9" t="s">
        <v>14</v>
      </c>
      <c r="F61" s="9" t="s">
        <v>15</v>
      </c>
      <c r="G61" s="9" t="s">
        <v>16</v>
      </c>
      <c r="H61" s="10" t="s">
        <v>17</v>
      </c>
      <c r="I61" s="76"/>
      <c r="J61" s="81"/>
      <c r="K61" s="36">
        <f>K62+K63+K64+K65+K66</f>
        <v>1</v>
      </c>
      <c r="L61" s="36">
        <f>L62+L63+L64+L65+L66</f>
        <v>1</v>
      </c>
      <c r="M61" s="29">
        <v>1</v>
      </c>
      <c r="N61" s="39"/>
    </row>
    <row r="62" spans="1:14" ht="124.5" customHeight="1" x14ac:dyDescent="0.25">
      <c r="A62" s="8" t="s">
        <v>210</v>
      </c>
      <c r="B62" s="5">
        <v>1.1000000000000001</v>
      </c>
      <c r="C62" s="6" t="s">
        <v>211</v>
      </c>
      <c r="D62" s="16">
        <v>1</v>
      </c>
      <c r="E62" s="16" t="s">
        <v>212</v>
      </c>
      <c r="F62" s="6" t="s">
        <v>213</v>
      </c>
      <c r="G62" s="6" t="s">
        <v>76</v>
      </c>
      <c r="H62" s="15" t="s">
        <v>214</v>
      </c>
      <c r="I62" s="40" t="s">
        <v>289</v>
      </c>
      <c r="J62" s="24" t="s">
        <v>290</v>
      </c>
      <c r="K62" s="22">
        <v>1</v>
      </c>
      <c r="L62" s="22">
        <v>1</v>
      </c>
      <c r="M62" s="29">
        <v>1</v>
      </c>
      <c r="N62" s="39" t="s">
        <v>316</v>
      </c>
    </row>
    <row r="63" spans="1:14" ht="69" customHeight="1" x14ac:dyDescent="0.25">
      <c r="A63" s="8" t="s">
        <v>215</v>
      </c>
      <c r="B63" s="5">
        <v>2.1</v>
      </c>
      <c r="C63" s="6" t="s">
        <v>216</v>
      </c>
      <c r="D63" s="16">
        <v>1</v>
      </c>
      <c r="E63" s="16"/>
      <c r="F63" s="6" t="s">
        <v>217</v>
      </c>
      <c r="G63" s="8" t="s">
        <v>218</v>
      </c>
      <c r="H63" s="15" t="s">
        <v>219</v>
      </c>
      <c r="I63" s="40" t="s">
        <v>291</v>
      </c>
      <c r="J63" s="26"/>
      <c r="K63" s="22"/>
      <c r="L63" s="22"/>
      <c r="M63" s="29" t="s">
        <v>312</v>
      </c>
      <c r="N63" s="39" t="s">
        <v>298</v>
      </c>
    </row>
    <row r="64" spans="1:14" ht="69.75" customHeight="1" x14ac:dyDescent="0.25">
      <c r="A64" s="8" t="s">
        <v>220</v>
      </c>
      <c r="B64" s="5">
        <v>3.1</v>
      </c>
      <c r="C64" s="6" t="s">
        <v>221</v>
      </c>
      <c r="D64" s="16">
        <v>1</v>
      </c>
      <c r="E64" s="16"/>
      <c r="F64" s="6" t="s">
        <v>217</v>
      </c>
      <c r="G64" s="8" t="s">
        <v>218</v>
      </c>
      <c r="H64" s="15" t="s">
        <v>219</v>
      </c>
      <c r="I64" s="40" t="s">
        <v>291</v>
      </c>
      <c r="J64" s="26"/>
      <c r="K64" s="22"/>
      <c r="L64" s="22"/>
      <c r="M64" s="29" t="s">
        <v>312</v>
      </c>
      <c r="N64" s="39" t="s">
        <v>298</v>
      </c>
    </row>
    <row r="65" spans="1:14" ht="57" customHeight="1" x14ac:dyDescent="0.25">
      <c r="A65" s="8" t="s">
        <v>222</v>
      </c>
      <c r="B65" s="5">
        <v>4.0999999999999996</v>
      </c>
      <c r="C65" s="6" t="s">
        <v>223</v>
      </c>
      <c r="D65" s="14">
        <v>1</v>
      </c>
      <c r="E65" s="14"/>
      <c r="F65" s="6" t="s">
        <v>224</v>
      </c>
      <c r="G65" s="8" t="s">
        <v>225</v>
      </c>
      <c r="H65" s="15" t="s">
        <v>226</v>
      </c>
      <c r="I65" s="40" t="s">
        <v>291</v>
      </c>
      <c r="J65" s="26"/>
      <c r="K65" s="22"/>
      <c r="L65" s="22"/>
      <c r="M65" s="29" t="s">
        <v>312</v>
      </c>
      <c r="N65" s="39" t="s">
        <v>298</v>
      </c>
    </row>
    <row r="66" spans="1:14" ht="57" customHeight="1" x14ac:dyDescent="0.25">
      <c r="A66" s="8" t="s">
        <v>227</v>
      </c>
      <c r="B66" s="5">
        <v>5.0999999999999996</v>
      </c>
      <c r="C66" s="6" t="s">
        <v>309</v>
      </c>
      <c r="D66" s="14">
        <v>1</v>
      </c>
      <c r="E66" s="14"/>
      <c r="F66" s="6" t="s">
        <v>228</v>
      </c>
      <c r="G66" s="6" t="s">
        <v>229</v>
      </c>
      <c r="H66" s="15" t="s">
        <v>226</v>
      </c>
      <c r="I66" s="40" t="s">
        <v>291</v>
      </c>
      <c r="J66" s="26"/>
      <c r="K66" s="22"/>
      <c r="L66" s="22"/>
      <c r="M66" s="29" t="s">
        <v>312</v>
      </c>
      <c r="N66" s="39" t="s">
        <v>298</v>
      </c>
    </row>
    <row r="67" spans="1:14" ht="13.15" customHeight="1" x14ac:dyDescent="0.25">
      <c r="A67" s="77" t="s">
        <v>230</v>
      </c>
      <c r="B67" s="78"/>
      <c r="C67" s="78"/>
      <c r="D67" s="78"/>
      <c r="E67" s="78"/>
      <c r="F67" s="78"/>
      <c r="G67" s="78"/>
      <c r="H67" s="78"/>
      <c r="I67" s="39"/>
      <c r="J67" s="22"/>
      <c r="K67" s="22"/>
      <c r="L67" s="22"/>
      <c r="M67" s="29"/>
      <c r="N67" s="39"/>
    </row>
    <row r="68" spans="1:14" ht="27.75" customHeight="1" x14ac:dyDescent="0.25">
      <c r="A68" s="13"/>
      <c r="B68" s="19"/>
      <c r="C68" s="19"/>
      <c r="D68" s="19"/>
      <c r="E68" s="19"/>
      <c r="F68" s="19"/>
      <c r="G68" s="19"/>
      <c r="H68" s="19"/>
      <c r="I68" s="75"/>
      <c r="J68" s="80"/>
      <c r="K68" s="22" t="s">
        <v>7</v>
      </c>
      <c r="L68" s="22" t="s">
        <v>8</v>
      </c>
      <c r="M68" s="29" t="s">
        <v>9</v>
      </c>
      <c r="N68" s="39" t="s">
        <v>10</v>
      </c>
    </row>
    <row r="69" spans="1:14" ht="16.149999999999999" customHeight="1" x14ac:dyDescent="0.25">
      <c r="A69" s="12" t="s">
        <v>11</v>
      </c>
      <c r="B69" s="77" t="s">
        <v>71</v>
      </c>
      <c r="C69" s="79"/>
      <c r="D69" s="12" t="s">
        <v>13</v>
      </c>
      <c r="E69" s="12" t="s">
        <v>14</v>
      </c>
      <c r="F69" s="12" t="s">
        <v>15</v>
      </c>
      <c r="G69" s="12" t="s">
        <v>16</v>
      </c>
      <c r="H69" s="13" t="s">
        <v>17</v>
      </c>
      <c r="I69" s="76"/>
      <c r="J69" s="81"/>
      <c r="K69" s="36">
        <f>K70</f>
        <v>1</v>
      </c>
      <c r="L69" s="36">
        <f>L70</f>
        <v>1</v>
      </c>
      <c r="M69" s="29">
        <v>1</v>
      </c>
      <c r="N69" s="39"/>
    </row>
    <row r="70" spans="1:14" ht="136.5" customHeight="1" x14ac:dyDescent="0.25">
      <c r="A70" s="8" t="s">
        <v>231</v>
      </c>
      <c r="B70" s="5">
        <v>1.1000000000000001</v>
      </c>
      <c r="C70" s="6" t="s">
        <v>232</v>
      </c>
      <c r="D70" s="14">
        <v>2</v>
      </c>
      <c r="E70" s="14" t="s">
        <v>233</v>
      </c>
      <c r="F70" s="6" t="s">
        <v>234</v>
      </c>
      <c r="G70" s="6" t="s">
        <v>235</v>
      </c>
      <c r="H70" s="11" t="s">
        <v>236</v>
      </c>
      <c r="I70" s="40" t="s">
        <v>292</v>
      </c>
      <c r="J70" s="30" t="s">
        <v>293</v>
      </c>
      <c r="K70" s="22">
        <v>1</v>
      </c>
      <c r="L70" s="22">
        <v>1</v>
      </c>
      <c r="M70" s="29">
        <v>1</v>
      </c>
      <c r="N70" s="39" t="s">
        <v>308</v>
      </c>
    </row>
  </sheetData>
  <sheetProtection algorithmName="SHA-512" hashValue="qD2CRqMbnnTP+ykyle1dysMCTqImVEtwD670CinQP5V1cYdA/mkdHtosSsLhL4EJuI89wTQ4uvcVlFFFfL4cgw==" saltValue="e7HtbYNluDM2YzlU6Pih8Q==" spinCount="100000" sheet="1" objects="1" scenarios="1" selectLockedCells="1" selectUnlockedCells="1"/>
  <mergeCells count="46">
    <mergeCell ref="A67:H67"/>
    <mergeCell ref="B69:C69"/>
    <mergeCell ref="I31:I32"/>
    <mergeCell ref="I68:I69"/>
    <mergeCell ref="J68:J69"/>
    <mergeCell ref="A48:H48"/>
    <mergeCell ref="B50:C50"/>
    <mergeCell ref="A51:A52"/>
    <mergeCell ref="A53:A55"/>
    <mergeCell ref="A59:H59"/>
    <mergeCell ref="B61:C61"/>
    <mergeCell ref="A44:A47"/>
    <mergeCell ref="B44:B45"/>
    <mergeCell ref="C44:C45"/>
    <mergeCell ref="J21:J22"/>
    <mergeCell ref="J31:J32"/>
    <mergeCell ref="I49:I50"/>
    <mergeCell ref="J49:J50"/>
    <mergeCell ref="I60:I61"/>
    <mergeCell ref="J60:J61"/>
    <mergeCell ref="A25:A27"/>
    <mergeCell ref="A30:H30"/>
    <mergeCell ref="B32:C32"/>
    <mergeCell ref="A33:A38"/>
    <mergeCell ref="A39:A42"/>
    <mergeCell ref="A23:A24"/>
    <mergeCell ref="I5:N5"/>
    <mergeCell ref="A6:H6"/>
    <mergeCell ref="I6:I7"/>
    <mergeCell ref="J6:J7"/>
    <mergeCell ref="B7:C7"/>
    <mergeCell ref="A8:A10"/>
    <mergeCell ref="B9:B10"/>
    <mergeCell ref="C9:C10"/>
    <mergeCell ref="A5:H5"/>
    <mergeCell ref="A11:A14"/>
    <mergeCell ref="A16:A17"/>
    <mergeCell ref="A18:A19"/>
    <mergeCell ref="A20:H20"/>
    <mergeCell ref="B22:C22"/>
    <mergeCell ref="I21:I22"/>
    <mergeCell ref="A1:B4"/>
    <mergeCell ref="C1:G2"/>
    <mergeCell ref="H2:H3"/>
    <mergeCell ref="C3:G3"/>
    <mergeCell ref="C4:H4"/>
  </mergeCells>
  <hyperlinks>
    <hyperlink ref="J9" r:id="rId1"/>
    <hyperlink ref="J14" r:id="rId2"/>
    <hyperlink ref="J15" r:id="rId3" display="https://www.amb.gov.co/?s=plan+anticorrupci%C3%B3n_x000a_"/>
    <hyperlink ref="J28" r:id="rId4"/>
    <hyperlink ref="J36" r:id="rId5"/>
    <hyperlink ref="J39" r:id="rId6"/>
    <hyperlink ref="J55" r:id="rId7"/>
    <hyperlink ref="J11" r:id="rId8"/>
    <hyperlink ref="J13" r:id="rId9"/>
    <hyperlink ref="J16" r:id="rId10"/>
    <hyperlink ref="J37" r:id="rId11"/>
    <hyperlink ref="J54" r:id="rId12"/>
    <hyperlink ref="J70" r:id="rId13"/>
  </hyperlinks>
  <pageMargins left="0.7" right="0.7" top="0.75" bottom="0.75" header="0.3" footer="0.3"/>
  <pageSetup paperSize="9" orientation="portrait" horizontalDpi="0" verticalDpi="0" r:id="rId14"/>
  <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MSUAREZ</dc:creator>
  <cp:lastModifiedBy>USUARIO</cp:lastModifiedBy>
  <dcterms:created xsi:type="dcterms:W3CDTF">2023-09-07T19:25:13Z</dcterms:created>
  <dcterms:modified xsi:type="dcterms:W3CDTF">2023-09-14T17:18:15Z</dcterms:modified>
</cp:coreProperties>
</file>