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D54F0A75-F628-4E26-BDAB-D38E82BF1B5A}" xr6:coauthVersionLast="36" xr6:coauthVersionMax="36" xr10:uidLastSave="{00000000-0000-0000-0000-000000000000}"/>
  <bookViews>
    <workbookView xWindow="0" yWindow="0" windowWidth="28800" windowHeight="11325" firstSheet="1" activeTab="1" xr2:uid="{00000000-000D-0000-FFFF-FFFF00000000}"/>
  </bookViews>
  <sheets>
    <sheet name="LineaBaseCCE" sheetId="4" state="hidden" r:id="rId1"/>
    <sheet name="BaseGeneral" sheetId="1" r:id="rId2"/>
    <sheet name="ProcesosSeleccion" sheetId="2" state="hidden" r:id="rId3"/>
  </sheets>
  <definedNames>
    <definedName name="_xlnm._FilterDatabase" localSheetId="1" hidden="1">BaseGeneral!$E$1:$EX$1</definedName>
    <definedName name="_xlnm._FilterDatabase" localSheetId="2" hidden="1">ProcesosSeleccion!$A$1:$W$18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L241" i="1" l="1"/>
  <c r="Q241" i="1"/>
  <c r="L240" i="1"/>
  <c r="Q240" i="1"/>
  <c r="L239" i="1"/>
  <c r="Q239" i="1"/>
  <c r="L238" i="1"/>
  <c r="Q238" i="1"/>
  <c r="L237" i="1"/>
  <c r="Q237" i="1"/>
  <c r="L236" i="1"/>
  <c r="Q236" i="1"/>
  <c r="L235" i="1"/>
  <c r="Q235" i="1"/>
  <c r="L234" i="1"/>
  <c r="Q234" i="1"/>
  <c r="L233" i="1"/>
  <c r="Q233" i="1"/>
  <c r="L232" i="1"/>
  <c r="Q232" i="1"/>
  <c r="L231" i="1"/>
  <c r="Q231" i="1"/>
  <c r="L230" i="1"/>
  <c r="Q230" i="1"/>
  <c r="L229" i="1"/>
  <c r="Q229" i="1"/>
  <c r="L228" i="1"/>
  <c r="Q228" i="1"/>
  <c r="L227" i="1"/>
  <c r="Q227" i="1"/>
  <c r="L226" i="1"/>
  <c r="Q226" i="1"/>
  <c r="L225" i="1"/>
  <c r="Q225" i="1"/>
  <c r="L224" i="1"/>
  <c r="Q224" i="1"/>
  <c r="L223" i="1"/>
  <c r="Q223" i="1"/>
  <c r="L222" i="1"/>
  <c r="Q222" i="1"/>
  <c r="L221" i="1"/>
  <c r="Q221" i="1"/>
  <c r="L220" i="1"/>
  <c r="Q220" i="1"/>
  <c r="L219" i="1"/>
  <c r="Q219" i="1"/>
  <c r="L2" i="1"/>
  <c r="Q2" i="1"/>
  <c r="L3" i="1"/>
  <c r="Q3" i="1"/>
  <c r="L4" i="1"/>
  <c r="Q4" i="1"/>
  <c r="L5" i="1"/>
  <c r="Q5" i="1"/>
  <c r="L6" i="1"/>
  <c r="Q6" i="1"/>
  <c r="L7" i="1"/>
  <c r="Q7" i="1"/>
  <c r="L8" i="1"/>
  <c r="Q8" i="1"/>
  <c r="L9" i="1"/>
  <c r="Q9" i="1"/>
  <c r="L10" i="1"/>
  <c r="Q10" i="1"/>
  <c r="L11" i="1"/>
  <c r="Q11" i="1"/>
  <c r="L12" i="1"/>
  <c r="Q12" i="1"/>
  <c r="L13" i="1"/>
  <c r="Q13" i="1"/>
  <c r="L14" i="1"/>
  <c r="Q14" i="1"/>
  <c r="L15" i="1"/>
  <c r="Q15" i="1"/>
  <c r="L16" i="1"/>
  <c r="Q16" i="1"/>
  <c r="L17" i="1"/>
  <c r="Q17" i="1"/>
  <c r="L18" i="1"/>
  <c r="Q18" i="1"/>
  <c r="L19" i="1"/>
  <c r="Q19" i="1"/>
  <c r="L20" i="1"/>
  <c r="Q20" i="1"/>
  <c r="L21" i="1"/>
  <c r="Q21" i="1"/>
  <c r="L22" i="1"/>
  <c r="Q22" i="1"/>
  <c r="L23" i="1"/>
  <c r="Q23" i="1"/>
  <c r="L24" i="1"/>
  <c r="Q24" i="1"/>
  <c r="L25" i="1"/>
  <c r="Q25" i="1"/>
  <c r="L26" i="1"/>
  <c r="Q26" i="1"/>
  <c r="L27" i="1"/>
  <c r="Q27" i="1"/>
  <c r="L28" i="1"/>
  <c r="Q28" i="1"/>
  <c r="L29" i="1"/>
  <c r="Q29" i="1"/>
  <c r="L30" i="1"/>
  <c r="Q30" i="1"/>
  <c r="L31" i="1"/>
  <c r="Q31" i="1"/>
  <c r="L32" i="1"/>
  <c r="Q32" i="1"/>
  <c r="L33" i="1"/>
  <c r="Q33" i="1"/>
  <c r="L34" i="1"/>
  <c r="Q34" i="1"/>
  <c r="L35" i="1"/>
  <c r="Q35" i="1"/>
  <c r="L36" i="1"/>
  <c r="Q36" i="1"/>
  <c r="L37" i="1"/>
  <c r="Q37" i="1"/>
  <c r="L38" i="1"/>
  <c r="Q38" i="1"/>
  <c r="L39" i="1"/>
  <c r="Q39" i="1"/>
  <c r="L40" i="1"/>
  <c r="Q40" i="1"/>
  <c r="L41" i="1"/>
  <c r="Q41" i="1"/>
  <c r="L42" i="1"/>
  <c r="Q42" i="1"/>
  <c r="L43" i="1"/>
  <c r="Q43" i="1"/>
  <c r="L44" i="1"/>
  <c r="Q44" i="1"/>
  <c r="L45" i="1"/>
  <c r="Q45" i="1"/>
  <c r="L46" i="1"/>
  <c r="Q46" i="1"/>
  <c r="L47" i="1"/>
  <c r="Q47" i="1"/>
  <c r="L48" i="1"/>
  <c r="Q48" i="1"/>
  <c r="L49" i="1"/>
  <c r="Q49" i="1"/>
  <c r="L50" i="1"/>
  <c r="Q50" i="1"/>
  <c r="L51" i="1"/>
  <c r="Q51" i="1"/>
  <c r="L52" i="1"/>
  <c r="Q52" i="1"/>
  <c r="L53" i="1"/>
  <c r="Q53" i="1"/>
  <c r="L54" i="1"/>
  <c r="Q54" i="1"/>
  <c r="L55" i="1"/>
  <c r="Q55" i="1"/>
  <c r="L56" i="1"/>
  <c r="Q56" i="1"/>
  <c r="L57" i="1"/>
  <c r="Q57" i="1"/>
  <c r="L58" i="1"/>
  <c r="Q58" i="1"/>
  <c r="L59" i="1"/>
  <c r="Q59" i="1"/>
  <c r="L60" i="1"/>
  <c r="Q60" i="1"/>
  <c r="L61" i="1"/>
  <c r="Q61" i="1"/>
  <c r="L62" i="1"/>
  <c r="Q62" i="1"/>
  <c r="L63" i="1"/>
  <c r="Q63" i="1"/>
  <c r="L64" i="1"/>
  <c r="Q64" i="1"/>
  <c r="L65" i="1"/>
  <c r="Q65" i="1"/>
  <c r="L66" i="1"/>
  <c r="Q66" i="1"/>
  <c r="L67" i="1"/>
  <c r="Q67" i="1"/>
  <c r="L68" i="1"/>
  <c r="Q68" i="1"/>
  <c r="L69" i="1"/>
  <c r="Q69" i="1"/>
  <c r="L70" i="1"/>
  <c r="Q70" i="1"/>
  <c r="L71" i="1"/>
  <c r="Q71" i="1"/>
  <c r="L72" i="1"/>
  <c r="Q72" i="1"/>
  <c r="L73" i="1"/>
  <c r="Q73" i="1"/>
  <c r="L74" i="1"/>
  <c r="Q74" i="1"/>
  <c r="L75" i="1"/>
  <c r="Q75" i="1"/>
  <c r="L76" i="1"/>
  <c r="Q76" i="1"/>
  <c r="L77" i="1"/>
  <c r="Q77" i="1"/>
  <c r="L78" i="1"/>
  <c r="Q78" i="1"/>
  <c r="L79" i="1"/>
  <c r="Q79" i="1"/>
  <c r="L80" i="1"/>
  <c r="Q80" i="1"/>
  <c r="L81" i="1"/>
  <c r="Q81" i="1"/>
  <c r="L82" i="1"/>
  <c r="Q82" i="1"/>
  <c r="L83" i="1"/>
  <c r="Q83" i="1"/>
  <c r="L84" i="1"/>
  <c r="Q84" i="1"/>
  <c r="L85" i="1"/>
  <c r="Q85" i="1"/>
  <c r="L86" i="1"/>
  <c r="Q86" i="1"/>
  <c r="L87" i="1"/>
  <c r="Q87" i="1"/>
  <c r="L88" i="1"/>
  <c r="Q88" i="1"/>
  <c r="L89" i="1"/>
  <c r="Q89" i="1"/>
  <c r="L90" i="1"/>
  <c r="Q90" i="1"/>
  <c r="L91" i="1"/>
  <c r="Q91" i="1"/>
  <c r="L92" i="1"/>
  <c r="Q92" i="1"/>
  <c r="L93" i="1"/>
  <c r="Q93" i="1"/>
  <c r="L94" i="1"/>
  <c r="Q94" i="1"/>
  <c r="L95" i="1"/>
  <c r="Q95" i="1"/>
  <c r="L96" i="1"/>
  <c r="Q96" i="1"/>
  <c r="L97" i="1"/>
  <c r="Q97" i="1"/>
  <c r="L98" i="1"/>
  <c r="Q98" i="1"/>
  <c r="L99" i="1"/>
  <c r="Q99" i="1"/>
  <c r="L100" i="1"/>
  <c r="Q100" i="1"/>
  <c r="L101" i="1"/>
  <c r="Q101" i="1"/>
  <c r="L102" i="1"/>
  <c r="Q102" i="1"/>
  <c r="L103" i="1"/>
  <c r="Q103" i="1"/>
  <c r="L104" i="1"/>
  <c r="Q104" i="1"/>
  <c r="L105" i="1"/>
  <c r="Q105" i="1"/>
  <c r="L106" i="1"/>
  <c r="Q106" i="1"/>
  <c r="L107" i="1"/>
  <c r="Q107" i="1"/>
  <c r="L108" i="1"/>
  <c r="Q108" i="1"/>
  <c r="L109" i="1"/>
  <c r="Q109" i="1"/>
  <c r="L110" i="1"/>
  <c r="Q110" i="1"/>
  <c r="L111" i="1"/>
  <c r="Q111" i="1"/>
  <c r="L112" i="1"/>
  <c r="Q112" i="1"/>
  <c r="L113" i="1"/>
  <c r="Q113" i="1"/>
  <c r="L114" i="1"/>
  <c r="Q114" i="1"/>
  <c r="L115" i="1"/>
  <c r="Q115" i="1"/>
  <c r="L116" i="1"/>
  <c r="Q116" i="1"/>
  <c r="L117" i="1"/>
  <c r="Q117" i="1"/>
  <c r="L118" i="1"/>
  <c r="Q118" i="1"/>
  <c r="L119" i="1"/>
  <c r="Q119" i="1"/>
  <c r="L120" i="1"/>
  <c r="Q120" i="1"/>
  <c r="L121" i="1"/>
  <c r="Q121" i="1"/>
  <c r="L122" i="1"/>
  <c r="Q122" i="1"/>
  <c r="L123" i="1"/>
  <c r="Q123" i="1"/>
  <c r="L124" i="1"/>
  <c r="Q124" i="1"/>
  <c r="L125" i="1"/>
  <c r="Q125" i="1"/>
  <c r="L126" i="1"/>
  <c r="Q126" i="1"/>
  <c r="L127" i="1"/>
  <c r="Q127" i="1"/>
  <c r="L128" i="1"/>
  <c r="Q128" i="1"/>
  <c r="L129" i="1"/>
  <c r="Q129" i="1"/>
  <c r="L130" i="1"/>
  <c r="Q130" i="1"/>
  <c r="L131" i="1"/>
  <c r="Q131" i="1"/>
  <c r="L132" i="1"/>
  <c r="Q132" i="1"/>
  <c r="L133" i="1"/>
  <c r="Q133" i="1"/>
  <c r="L134" i="1"/>
  <c r="Q134" i="1"/>
  <c r="L135" i="1"/>
  <c r="Q135" i="1"/>
  <c r="L136" i="1"/>
  <c r="Q136" i="1"/>
  <c r="L137" i="1"/>
  <c r="Q137" i="1"/>
  <c r="L138" i="1"/>
  <c r="Q138" i="1"/>
  <c r="L139" i="1"/>
  <c r="Q139" i="1"/>
  <c r="L140" i="1"/>
  <c r="Q140" i="1"/>
  <c r="L141" i="1"/>
  <c r="Q141" i="1"/>
  <c r="L142" i="1"/>
  <c r="Q142" i="1"/>
  <c r="L143" i="1"/>
  <c r="Q143" i="1"/>
  <c r="L144" i="1"/>
  <c r="Q144" i="1"/>
  <c r="L145" i="1"/>
  <c r="Q145" i="1"/>
  <c r="L146" i="1"/>
  <c r="Q146" i="1"/>
  <c r="L147" i="1"/>
  <c r="Q147" i="1"/>
  <c r="L148" i="1"/>
  <c r="Q148" i="1"/>
  <c r="L149" i="1"/>
  <c r="Q149" i="1"/>
  <c r="L150" i="1"/>
  <c r="Q150" i="1"/>
  <c r="L151" i="1"/>
  <c r="Q151" i="1"/>
  <c r="L152" i="1"/>
  <c r="Q152" i="1"/>
  <c r="L153" i="1"/>
  <c r="Q153" i="1"/>
  <c r="L154" i="1"/>
  <c r="Q154" i="1"/>
  <c r="L155" i="1"/>
  <c r="Q155" i="1"/>
  <c r="L156" i="1"/>
  <c r="Q156" i="1"/>
  <c r="L157" i="1"/>
  <c r="Q157" i="1"/>
  <c r="L158" i="1"/>
  <c r="Q158" i="1"/>
  <c r="L159" i="1"/>
  <c r="Q159" i="1"/>
  <c r="L160" i="1"/>
  <c r="Q160" i="1"/>
  <c r="L161" i="1"/>
  <c r="Q161" i="1"/>
  <c r="L162" i="1"/>
  <c r="Q162" i="1"/>
  <c r="L163" i="1"/>
  <c r="Q163" i="1"/>
  <c r="L164" i="1"/>
  <c r="Q164" i="1"/>
  <c r="L165" i="1"/>
  <c r="Q165" i="1"/>
  <c r="L166" i="1"/>
  <c r="Q166" i="1"/>
  <c r="L167" i="1"/>
  <c r="Q167" i="1"/>
  <c r="L168" i="1"/>
  <c r="Q168" i="1"/>
  <c r="L169" i="1"/>
  <c r="Q169" i="1"/>
  <c r="L170" i="1"/>
  <c r="Q170" i="1"/>
  <c r="L171" i="1"/>
  <c r="Q171" i="1"/>
  <c r="L172" i="1"/>
  <c r="Q172" i="1"/>
  <c r="L173" i="1"/>
  <c r="Q173" i="1"/>
  <c r="L176" i="1"/>
  <c r="Q176" i="1"/>
  <c r="L177" i="1"/>
  <c r="Q177" i="1"/>
  <c r="L178" i="1"/>
  <c r="Q178" i="1"/>
  <c r="L179" i="1"/>
  <c r="Q179" i="1"/>
  <c r="L180" i="1"/>
  <c r="Q180" i="1"/>
  <c r="L181" i="1"/>
  <c r="Q181" i="1"/>
  <c r="L182" i="1"/>
  <c r="Q182" i="1"/>
  <c r="L183" i="1"/>
  <c r="Q183" i="1"/>
  <c r="L184" i="1"/>
  <c r="Q184" i="1"/>
  <c r="L185" i="1"/>
  <c r="Q185" i="1"/>
  <c r="L186" i="1"/>
  <c r="Q186" i="1"/>
  <c r="L187" i="1"/>
  <c r="Q187" i="1"/>
  <c r="L188" i="1"/>
  <c r="Q188" i="1"/>
  <c r="L189" i="1"/>
  <c r="Q189" i="1"/>
  <c r="L190" i="1"/>
  <c r="Q190" i="1"/>
  <c r="L191" i="1"/>
  <c r="Q191" i="1"/>
  <c r="L192" i="1"/>
  <c r="Q192" i="1"/>
  <c r="L193" i="1"/>
  <c r="Q193" i="1"/>
  <c r="L194" i="1"/>
  <c r="Q194" i="1"/>
  <c r="L195" i="1"/>
  <c r="Q195" i="1"/>
  <c r="L196" i="1"/>
  <c r="Q196" i="1"/>
  <c r="L197" i="1"/>
  <c r="Q197" i="1"/>
  <c r="L198" i="1"/>
  <c r="Q198" i="1"/>
  <c r="L199" i="1"/>
  <c r="Q199" i="1"/>
  <c r="L200" i="1"/>
  <c r="Q200" i="1"/>
  <c r="L201" i="1"/>
  <c r="Q201" i="1"/>
  <c r="L202" i="1"/>
  <c r="Q202" i="1"/>
  <c r="L203" i="1"/>
  <c r="Q203" i="1"/>
  <c r="L204" i="1"/>
  <c r="Q204" i="1"/>
  <c r="L205" i="1"/>
  <c r="Q205" i="1"/>
  <c r="L206" i="1"/>
  <c r="Q206" i="1"/>
  <c r="L207" i="1"/>
  <c r="Q207" i="1"/>
  <c r="L208" i="1"/>
  <c r="Q208" i="1"/>
  <c r="L209" i="1"/>
  <c r="Q209" i="1"/>
  <c r="L210" i="1"/>
  <c r="Q210" i="1"/>
  <c r="L211" i="1"/>
  <c r="Q211" i="1"/>
  <c r="L212" i="1"/>
  <c r="Q212" i="1"/>
  <c r="L213" i="1"/>
  <c r="Q213" i="1"/>
  <c r="L214" i="1"/>
  <c r="Q214" i="1"/>
  <c r="L215" i="1"/>
  <c r="Q215" i="1"/>
  <c r="L216" i="1"/>
  <c r="Q216" i="1"/>
  <c r="L217" i="1"/>
  <c r="Q217" i="1"/>
  <c r="L218" i="1"/>
  <c r="Q218" i="1"/>
  <c r="Q19" i="2" l="1"/>
  <c r="Q18" i="2"/>
  <c r="Q17" i="2"/>
  <c r="Q16" i="2"/>
  <c r="Q15" i="2"/>
  <c r="Q14" i="2"/>
  <c r="Q13" i="2"/>
  <c r="Q12" i="2"/>
  <c r="Q11" i="2"/>
  <c r="Q10" i="2"/>
  <c r="Q9" i="2"/>
  <c r="Q8" i="2"/>
  <c r="Q7" i="2"/>
  <c r="Q6" i="2"/>
  <c r="Q5" i="2"/>
  <c r="Q4" i="2"/>
  <c r="Q3" i="2"/>
  <c r="Q2" i="2"/>
</calcChain>
</file>

<file path=xl/sharedStrings.xml><?xml version="1.0" encoding="utf-8"?>
<sst xmlns="http://schemas.openxmlformats.org/spreadsheetml/2006/main" count="3111" uniqueCount="1507">
  <si>
    <t>ELIZABETH JIMENEZ SUAREZ</t>
  </si>
  <si>
    <t>000001</t>
  </si>
  <si>
    <t>000002</t>
  </si>
  <si>
    <t>DIEGO ARMANDO VILLAMIZAR BENITEZ</t>
  </si>
  <si>
    <t>000003</t>
  </si>
  <si>
    <t>000004</t>
  </si>
  <si>
    <t>SILVIA MARCELA MORALES ORDUZ</t>
  </si>
  <si>
    <t>000005</t>
  </si>
  <si>
    <t>SANDRA MILENA ACEVEDO ACEVEDO</t>
  </si>
  <si>
    <t>000006</t>
  </si>
  <si>
    <t>WILFER HERNANDEZ SANCHEZ</t>
  </si>
  <si>
    <t>000007</t>
  </si>
  <si>
    <t>EDWARD VARGAS QUINTERO</t>
  </si>
  <si>
    <t>000008</t>
  </si>
  <si>
    <t>000009</t>
  </si>
  <si>
    <t>000010</t>
  </si>
  <si>
    <t>ARMANDO MONTAÑEZ GARCIA</t>
  </si>
  <si>
    <t>000011</t>
  </si>
  <si>
    <t>000012</t>
  </si>
  <si>
    <t>CARLOS MAURICIO ANDRADE ALVAREZ</t>
  </si>
  <si>
    <t>000013</t>
  </si>
  <si>
    <t>000014</t>
  </si>
  <si>
    <t>000015</t>
  </si>
  <si>
    <t>000016</t>
  </si>
  <si>
    <t>000017</t>
  </si>
  <si>
    <t>000018</t>
  </si>
  <si>
    <t>000019</t>
  </si>
  <si>
    <t>000020</t>
  </si>
  <si>
    <t>MAYRA ALEJANDRA SERRANO DIAZ</t>
  </si>
  <si>
    <t>000021</t>
  </si>
  <si>
    <t>000022</t>
  </si>
  <si>
    <t>000023</t>
  </si>
  <si>
    <t>000024</t>
  </si>
  <si>
    <t>000025</t>
  </si>
  <si>
    <t>000026</t>
  </si>
  <si>
    <t>YULY NATHALY CASTELLANOS AYALA</t>
  </si>
  <si>
    <t>000027</t>
  </si>
  <si>
    <t>YOLIMA ESPINEL BLANCO</t>
  </si>
  <si>
    <t>000028</t>
  </si>
  <si>
    <t>DILIA ISABEL ORTIZ SAENZ</t>
  </si>
  <si>
    <t>000029</t>
  </si>
  <si>
    <t>000030</t>
  </si>
  <si>
    <t>000031</t>
  </si>
  <si>
    <t>000032</t>
  </si>
  <si>
    <t>000033</t>
  </si>
  <si>
    <t>000034</t>
  </si>
  <si>
    <t>000035</t>
  </si>
  <si>
    <t>000036</t>
  </si>
  <si>
    <t>GLADYS EDILMA JAIMES DIHOYES</t>
  </si>
  <si>
    <t>000037</t>
  </si>
  <si>
    <t>YEISON FERNANDO HERNANDEZ ALVAREZ</t>
  </si>
  <si>
    <t>000038</t>
  </si>
  <si>
    <t>000039</t>
  </si>
  <si>
    <t>CLARA AZUCENA SAENZ</t>
  </si>
  <si>
    <t>000040</t>
  </si>
  <si>
    <t>000041</t>
  </si>
  <si>
    <t>000042</t>
  </si>
  <si>
    <t>000043</t>
  </si>
  <si>
    <t>000044</t>
  </si>
  <si>
    <t>000045</t>
  </si>
  <si>
    <t>000046</t>
  </si>
  <si>
    <t>000047</t>
  </si>
  <si>
    <t>000048</t>
  </si>
  <si>
    <t>000049</t>
  </si>
  <si>
    <t>000050</t>
  </si>
  <si>
    <t>000051</t>
  </si>
  <si>
    <t>000052</t>
  </si>
  <si>
    <t>LUZ MARTHA MEDINA TORRES</t>
  </si>
  <si>
    <t>000053</t>
  </si>
  <si>
    <t>000054</t>
  </si>
  <si>
    <t>000055</t>
  </si>
  <si>
    <t>000056</t>
  </si>
  <si>
    <t>000057</t>
  </si>
  <si>
    <t>000058</t>
  </si>
  <si>
    <t>000059</t>
  </si>
  <si>
    <t>000061</t>
  </si>
  <si>
    <t>000062</t>
  </si>
  <si>
    <t>000063</t>
  </si>
  <si>
    <t>000064</t>
  </si>
  <si>
    <t>000066</t>
  </si>
  <si>
    <t>000067</t>
  </si>
  <si>
    <t>000068</t>
  </si>
  <si>
    <t>000069</t>
  </si>
  <si>
    <t>000070</t>
  </si>
  <si>
    <t>000071</t>
  </si>
  <si>
    <t>000072</t>
  </si>
  <si>
    <t>000073</t>
  </si>
  <si>
    <t>000074</t>
  </si>
  <si>
    <t>000075</t>
  </si>
  <si>
    <t>000076</t>
  </si>
  <si>
    <t>000077</t>
  </si>
  <si>
    <t>000078</t>
  </si>
  <si>
    <t>000079</t>
  </si>
  <si>
    <t>000080</t>
  </si>
  <si>
    <t>000081</t>
  </si>
  <si>
    <t>000082</t>
  </si>
  <si>
    <t>000083</t>
  </si>
  <si>
    <t>000084</t>
  </si>
  <si>
    <t>000065</t>
  </si>
  <si>
    <t>JHON FERNANDO MARIN TRIANA</t>
  </si>
  <si>
    <t>000060</t>
  </si>
  <si>
    <t>000085</t>
  </si>
  <si>
    <t>000086</t>
  </si>
  <si>
    <t>000087</t>
  </si>
  <si>
    <t>000088</t>
  </si>
  <si>
    <t>000089</t>
  </si>
  <si>
    <t>000090</t>
  </si>
  <si>
    <t>000091</t>
  </si>
  <si>
    <t>000092</t>
  </si>
  <si>
    <t>000093</t>
  </si>
  <si>
    <t>000094</t>
  </si>
  <si>
    <t>000095</t>
  </si>
  <si>
    <t>000096</t>
  </si>
  <si>
    <t>000097</t>
  </si>
  <si>
    <t>000098</t>
  </si>
  <si>
    <t>000099</t>
  </si>
  <si>
    <t>000100</t>
  </si>
  <si>
    <t>000101</t>
  </si>
  <si>
    <t>000102</t>
  </si>
  <si>
    <t>000103</t>
  </si>
  <si>
    <t>000104</t>
  </si>
  <si>
    <t>000105</t>
  </si>
  <si>
    <t>000106</t>
  </si>
  <si>
    <t>000107</t>
  </si>
  <si>
    <t>000108</t>
  </si>
  <si>
    <t>000109</t>
  </si>
  <si>
    <t>000110</t>
  </si>
  <si>
    <t>000111</t>
  </si>
  <si>
    <t>000112</t>
  </si>
  <si>
    <t>000113</t>
  </si>
  <si>
    <t>000114</t>
  </si>
  <si>
    <t>000115</t>
  </si>
  <si>
    <t>000116</t>
  </si>
  <si>
    <t>000117</t>
  </si>
  <si>
    <t>000118</t>
  </si>
  <si>
    <t>000119</t>
  </si>
  <si>
    <t>000120</t>
  </si>
  <si>
    <t>000121</t>
  </si>
  <si>
    <t>000122</t>
  </si>
  <si>
    <t>000123</t>
  </si>
  <si>
    <t>000124</t>
  </si>
  <si>
    <t>000125</t>
  </si>
  <si>
    <t>000126</t>
  </si>
  <si>
    <t>000127</t>
  </si>
  <si>
    <t>000128</t>
  </si>
  <si>
    <t>000129</t>
  </si>
  <si>
    <t>IVON TATIANA SANTANDER SILVA</t>
  </si>
  <si>
    <t>SERVICIO DE PLAN DE PREVISIÓN EXEQUIAL PARA LOS FUNCIONARIOS DEL ÁREA METROPOLITANA DE BUCARAMANGA</t>
  </si>
  <si>
    <t>000132</t>
  </si>
  <si>
    <t>000133</t>
  </si>
  <si>
    <t>000134</t>
  </si>
  <si>
    <t>000135</t>
  </si>
  <si>
    <t>000136</t>
  </si>
  <si>
    <t>000137</t>
  </si>
  <si>
    <t>000138</t>
  </si>
  <si>
    <t>000139</t>
  </si>
  <si>
    <t>000140</t>
  </si>
  <si>
    <t>000141</t>
  </si>
  <si>
    <t>000142</t>
  </si>
  <si>
    <t>000143</t>
  </si>
  <si>
    <t>000144</t>
  </si>
  <si>
    <t>000145</t>
  </si>
  <si>
    <t>000146</t>
  </si>
  <si>
    <t>000147</t>
  </si>
  <si>
    <t>000148</t>
  </si>
  <si>
    <t>000149</t>
  </si>
  <si>
    <t>000150</t>
  </si>
  <si>
    <t>000151</t>
  </si>
  <si>
    <t>000152</t>
  </si>
  <si>
    <t>000153</t>
  </si>
  <si>
    <t>000154</t>
  </si>
  <si>
    <t>000155</t>
  </si>
  <si>
    <t>000156</t>
  </si>
  <si>
    <t>000157</t>
  </si>
  <si>
    <t>000158</t>
  </si>
  <si>
    <t>000130</t>
  </si>
  <si>
    <t>000159</t>
  </si>
  <si>
    <t>000160</t>
  </si>
  <si>
    <t>000161</t>
  </si>
  <si>
    <t>000162</t>
  </si>
  <si>
    <t>000163</t>
  </si>
  <si>
    <t>000164</t>
  </si>
  <si>
    <t>VIVIANA TOBON JARAMILLO</t>
  </si>
  <si>
    <t>000165</t>
  </si>
  <si>
    <t>000166</t>
  </si>
  <si>
    <t>VIGENCIA</t>
  </si>
  <si>
    <t>iD</t>
  </si>
  <si>
    <t>MODALIDAD</t>
  </si>
  <si>
    <t>OFICINA GESTORA</t>
  </si>
  <si>
    <t>NUMERO DEL PROCESO</t>
  </si>
  <si>
    <t>OBJETO DEL PROCESO</t>
  </si>
  <si>
    <t>Aviso de convocatoria y PrePliego</t>
  </si>
  <si>
    <t>Término Observaciones</t>
  </si>
  <si>
    <t>Rta Obs  Apertura Proceso</t>
  </si>
  <si>
    <t>Rta Obs y Adendas</t>
  </si>
  <si>
    <t>Presentación Propuestas</t>
  </si>
  <si>
    <t>Evaluación Propuestas</t>
  </si>
  <si>
    <t>Traslado Informe</t>
  </si>
  <si>
    <t>Rta Obs e Informe Final</t>
  </si>
  <si>
    <t>Audiencia Adjudicación</t>
  </si>
  <si>
    <t>Días de proceso</t>
  </si>
  <si>
    <t>No Proponentes</t>
  </si>
  <si>
    <t>Resultado</t>
  </si>
  <si>
    <t xml:space="preserve">Presupuesto Oficial </t>
  </si>
  <si>
    <t>Valor Adjudicado</t>
  </si>
  <si>
    <t>MIN</t>
  </si>
  <si>
    <t>SAF</t>
  </si>
  <si>
    <t>AMB-MC-SAF-001-2020</t>
  </si>
  <si>
    <t>VIGILANCIA</t>
  </si>
  <si>
    <t>**</t>
  </si>
  <si>
    <t>Adjudicado</t>
  </si>
  <si>
    <t>AMB-MC-SAF-002-2020</t>
  </si>
  <si>
    <t>CAFETERIA Y ASEO</t>
  </si>
  <si>
    <t>AMB-MC-SG-003-2020</t>
  </si>
  <si>
    <t>EXAMENES OCUPACIONALES</t>
  </si>
  <si>
    <t>SAM</t>
  </si>
  <si>
    <t>AMB-SA-SAF-001-2019</t>
  </si>
  <si>
    <t>VIGILANCIA E INSTALACIÓN DE CÁMARAS</t>
  </si>
  <si>
    <t>AMB-MC-SG-004-2020</t>
  </si>
  <si>
    <t>BATERÍAS MOTOCARROS</t>
  </si>
  <si>
    <t>AMB-MC-SAF-005-2020</t>
  </si>
  <si>
    <t>FOTOCOPIADORAS</t>
  </si>
  <si>
    <t>AMB-MC-SG-006-2020</t>
  </si>
  <si>
    <t>ELEMENTS DE PROTECCIÓN PERSONAL</t>
  </si>
  <si>
    <t>AMB-MC-SG-007-2020</t>
  </si>
  <si>
    <t>PREVISION EXEQUIAL</t>
  </si>
  <si>
    <t>Desierto</t>
  </si>
  <si>
    <t>AMB-MC-SG-008-2020</t>
  </si>
  <si>
    <t>ASEO Y CAFETERÍA</t>
  </si>
  <si>
    <t>AMB-MC-SG-009-2020</t>
  </si>
  <si>
    <t>MANTENIMIENTO AIRES ACONDICIONADOS</t>
  </si>
  <si>
    <t>AMB-MC-SG-010-2020</t>
  </si>
  <si>
    <t>SEGUROS EXEQUIALES II</t>
  </si>
  <si>
    <t>AMB-SA-SAF-002-2020</t>
  </si>
  <si>
    <t>VIGILANCIA SEMESTRE II</t>
  </si>
  <si>
    <t>AMB-MC-SAF-011-2020</t>
  </si>
  <si>
    <t>FACTURACIÓN ELECTRÓNICA</t>
  </si>
  <si>
    <t>AMB-MC-SG-012-2020</t>
  </si>
  <si>
    <t>SERVICIO MÉDICO ASISTENCIAL</t>
  </si>
  <si>
    <t>LP</t>
  </si>
  <si>
    <t>AMB-LP-SAF-001-2020</t>
  </si>
  <si>
    <t>CONCESIÓN PARQUEADERO</t>
  </si>
  <si>
    <t>***</t>
  </si>
  <si>
    <t>AMB-MC-SAF-013-2020</t>
  </si>
  <si>
    <t>MANTENIMIENTO IMPRESORAS</t>
  </si>
  <si>
    <t>AMB-MC-SAF-014-2020</t>
  </si>
  <si>
    <t>COMPRA DE ESTANTES</t>
  </si>
  <si>
    <t>STM</t>
  </si>
  <si>
    <t>AMB-MC-STM-015-2020</t>
  </si>
  <si>
    <t>COMPRA DE TARJETAS DE OPERACIÓN</t>
  </si>
  <si>
    <t>Término Observaciones2</t>
  </si>
  <si>
    <t>NOMBRE CONTRATISTA</t>
  </si>
  <si>
    <t>VALOR INICIAL</t>
  </si>
  <si>
    <t>FECHA SUSCRIPCION</t>
  </si>
  <si>
    <t>FECHA INICIO</t>
  </si>
  <si>
    <t>MODALIDAD SELECCIÓN</t>
  </si>
  <si>
    <t>Dimensión</t>
  </si>
  <si>
    <t>Indicador</t>
  </si>
  <si>
    <t>Resultado general línea base 2014</t>
  </si>
  <si>
    <t>Resultado general línea base 2015</t>
  </si>
  <si>
    <t>Valor por dinero</t>
  </si>
  <si>
    <t>Oportunidad de la contratación</t>
  </si>
  <si>
    <t>Modificaciones al valor de los contratos según los pliegos</t>
  </si>
  <si>
    <t>Tiempo promedio del proceso de selección por modalidad de contratación</t>
  </si>
  <si>
    <t>Licitación pública</t>
  </si>
  <si>
    <t>37 días</t>
  </si>
  <si>
    <t>30 días</t>
  </si>
  <si>
    <t>Concurso de méritos</t>
  </si>
  <si>
    <t>38 días</t>
  </si>
  <si>
    <t>25 días</t>
  </si>
  <si>
    <t>Selección abreviada</t>
  </si>
  <si>
    <t>28 días</t>
  </si>
  <si>
    <t>Subasta inversa</t>
  </si>
  <si>
    <t>Contratación directa</t>
  </si>
  <si>
    <t>26 días</t>
  </si>
  <si>
    <t>1 día</t>
  </si>
  <si>
    <t>Régimen especial</t>
  </si>
  <si>
    <t>Mínima cuantía</t>
  </si>
  <si>
    <t>12 días</t>
  </si>
  <si>
    <t>6 días</t>
  </si>
  <si>
    <t>Menor cuantía</t>
  </si>
  <si>
    <t>21 días</t>
  </si>
  <si>
    <t>Integridad y transparencia en la competencia</t>
  </si>
  <si>
    <t>Promedio de nuevos contratistas</t>
  </si>
  <si>
    <t>Concentración del valor de los contratos por contratista</t>
  </si>
  <si>
    <t>Porcentaje de adjudicatarios proponentes plurales</t>
  </si>
  <si>
    <t>Porcentaje de contratos adjudicados en procesos no competitivos</t>
  </si>
  <si>
    <t>Rendición de cuentas</t>
  </si>
  <si>
    <t>Porcentaje de Entidades Estales usuarias activas del SECOP</t>
  </si>
  <si>
    <t>Porcentaje de Entidades Estatales que publican en el SECOP su Plan Anual de Adquisiciones</t>
  </si>
  <si>
    <t>Manejo del riesgo</t>
  </si>
  <si>
    <t>Porcentaje de contratos con modificaciones en tiempo y monto</t>
  </si>
  <si>
    <t>TIPO CONTRATO</t>
  </si>
  <si>
    <t>AREA CONOCIMIENTO</t>
  </si>
  <si>
    <t>DERECHO</t>
  </si>
  <si>
    <t>CONTABLE</t>
  </si>
  <si>
    <t>INGENIERÍA</t>
  </si>
  <si>
    <t>SG</t>
  </si>
  <si>
    <t>SPI</t>
  </si>
  <si>
    <t>CI</t>
  </si>
  <si>
    <t>DG</t>
  </si>
  <si>
    <t>OTROS</t>
  </si>
  <si>
    <t>SISTEMAS</t>
  </si>
  <si>
    <t>NO APLICA</t>
  </si>
  <si>
    <t>SISO</t>
  </si>
  <si>
    <t>ARQUITECTURA</t>
  </si>
  <si>
    <t>Mínima Cuantía</t>
  </si>
  <si>
    <t>Convenio INT</t>
  </si>
  <si>
    <t>VALOR INICIAL (millones)</t>
  </si>
  <si>
    <t>Arrendamiento</t>
  </si>
  <si>
    <t>CDirecta</t>
  </si>
  <si>
    <t>Compraventa</t>
  </si>
  <si>
    <t>CPS Profesionales</t>
  </si>
  <si>
    <t>CPS Apoyo a Gestión</t>
  </si>
  <si>
    <t>MARIA MARGARITA JEREZ ARIAS</t>
  </si>
  <si>
    <t>NATHALIA BOHORQUEZ VALENCIA</t>
  </si>
  <si>
    <t>CESAR AUGUSTO GOMEZ VANEGAS</t>
  </si>
  <si>
    <t>FABIAN ANDRES ZARATE CASTRO</t>
  </si>
  <si>
    <t>LILIANA MARIA CORREA SANCHEZ</t>
  </si>
  <si>
    <t>GUSTAVO ADOLFO VILLAMIZAR JEREZ</t>
  </si>
  <si>
    <t>ANDREA JULIANA RAMIREZ HERNANDEZ</t>
  </si>
  <si>
    <t>LIZ MONICA LEON SAAVEDRA</t>
  </si>
  <si>
    <t>JHON JAIVER ALVAREZ ROMAÑA</t>
  </si>
  <si>
    <t>ANDRES ORLANDO RUEDA PEÑA</t>
  </si>
  <si>
    <t>ARMANDO DAVID RICARDO QUIROZ GONZÁLEZ</t>
  </si>
  <si>
    <t>MARTHA LUCIA GONZÁLEZ GÓMEZ</t>
  </si>
  <si>
    <t>MARLENE PEREIRA SARMIENTO</t>
  </si>
  <si>
    <t>JAVIER PULIDO AFRICANO</t>
  </si>
  <si>
    <t>SERGIO ANDRES DAZA GOMEZ</t>
  </si>
  <si>
    <t>ISABEL YURLEY LINARES SUAREZ</t>
  </si>
  <si>
    <t>CLAUDIA ROCIO CORZO LOZADA</t>
  </si>
  <si>
    <t>KELLY DANIELA TORRES SEPULVEDA</t>
  </si>
  <si>
    <t>LUIS ANTONIO ACEVEDO CONTRERAS</t>
  </si>
  <si>
    <t>ALBERTO HERNANDO LOPEZ MORA</t>
  </si>
  <si>
    <t>SILVIA JOHANNA MANTILLA DUARTE</t>
  </si>
  <si>
    <t>SERVICIO MÉDICO ASISTENCIAL DE EMERGENCIA Y URGENCIA, CONSULTA MÉDICA DOMICILIARIA, TRASLADO MÉDICO DE EMERGENCIA, Y DIRECTORIO DE ESPECIALISTAS CON TARIFAS PREFERENCIALES PARA LOS FUNCIONARIOS DE LA ENTIDAD, DE CONFORMIDAD CON LAS ESPECIFICACIONES TÉCNICAS ESTABLECIDAS EN LA INVITACIÓN PÚBLICA</t>
  </si>
  <si>
    <t>PRESTACIÓN DE SERVICIOS PROFESIONALES A LA SUBDIRECCIÓN DE PLANEACIÓN E INFRAESTRUCTURA PARA REALIZAR LAS ACTIVIDADES DE RECONOCIMIENTO PREDIAL URBANO Y RURAL ADELANTANDO TRAMITES DE OFICINA Y TERRENO EN LOS MUNICIPIOS QUE CONFORMAN EL ÁREA METROPOLITANA DE BUCARAMANGA.</t>
  </si>
  <si>
    <t>PRESTACIÓN DE SERVICIOS PROFESIONALES A LA SUBDIRECCIÓN DE PLANEACIÓN E INFRAESTRUCTURA PARA REALIZAR LAS ACTIVIDADES DE RECONOCIMIENTO PREDIAL URBANO Y RURAL ADELANTANDO TRAMITES DE OFICINA Y TERRENO EN LOS MUNICIPIOS QUE CONFORMAN EL ÁREA METROPOLITANA DE BUCARAMANGA</t>
  </si>
  <si>
    <t>PRESTACIÓN DE SERVICIOS PROFESIONALES PARA EL ACOMPAÑAMIENTO DE LOS PROCESOS CONTABLES FINANCIEROS Y ECONÓMICOS RELACIONADOS CON LA ACTIVIDAD CATASTRAL DEL ÁREA METROPOLITANA DE BUCARAMANGA, ASÍ COMO EL APOYO A LAS DEMÁS ACTIVIDADES DE LA SUBDIRECCIÓN DE PLANEACIÓN E INFRAESTRUCTURA.</t>
  </si>
  <si>
    <t>PRESTACIÓN DE SERVICIOS PROFESIONALES AL ÁREA METROPOLITANA DE BUCARAMANGA PARA BRINDAR ASESORÍA EN ACTIVIDADES JURÍDICAS ASOCIADAS A LOS PROCESOS DE FORMACIÓN, ACTUALIZACIÓN Y CONSERVACION CATASTRAL QUE REQUIERA LA SUBDIRECCIÓN DE PLANEACIÓN E INFRAESTRUCTURA.</t>
  </si>
  <si>
    <t>TVEC</t>
  </si>
  <si>
    <t>Suministro</t>
  </si>
  <si>
    <t>SUPERVISOR</t>
  </si>
  <si>
    <t>NELLY MARIN</t>
  </si>
  <si>
    <t>MARIO BARRAGAN</t>
  </si>
  <si>
    <t>RAQUEL MARTINEZ</t>
  </si>
  <si>
    <t>FREDY VARELA</t>
  </si>
  <si>
    <t>LUIS DÍAZ</t>
  </si>
  <si>
    <t>ANDERSON MENDOZA</t>
  </si>
  <si>
    <t>LEIDY CRUZ</t>
  </si>
  <si>
    <t>CAMILA PLATA</t>
  </si>
  <si>
    <t>FABIAN FONTECHA</t>
  </si>
  <si>
    <t>CARMEN  L ROJAS</t>
  </si>
  <si>
    <t>DURACIÓN 
(meses)</t>
  </si>
  <si>
    <t>SILVIA VILLARREAL</t>
  </si>
  <si>
    <t>ALDEMAR DÍAZ</t>
  </si>
  <si>
    <t>ID CONTRATISTA</t>
  </si>
  <si>
    <t>JULY MARCELA PRADA SERRANO</t>
  </si>
  <si>
    <t>OSCAR ROJAS</t>
  </si>
  <si>
    <t>DIEGO FERNANDO RANGEL CASTRO</t>
  </si>
  <si>
    <t>JOSE FERNANDO ARENAS CARDONA</t>
  </si>
  <si>
    <t>CAROLINA QUIJANO</t>
  </si>
  <si>
    <t>PABLO EMILIO DIAZ CUADROS</t>
  </si>
  <si>
    <t>LYDA XIMENA RODRIGUEZ ACEVEDO</t>
  </si>
  <si>
    <t>ANA JULIANA GELVEZ ESTRADA</t>
  </si>
  <si>
    <t>ECONOMÍA</t>
  </si>
  <si>
    <t>ANDREINA ANDREA BUILES TORRES</t>
  </si>
  <si>
    <t>RODOLFO ZAMUDIO DÍAZ</t>
  </si>
  <si>
    <t>WILSON JAVIER AREVALO PEREZ</t>
  </si>
  <si>
    <t>ANDERSON APOLINAR CAMACHO QUESADA</t>
  </si>
  <si>
    <t>EMILY GUERRA</t>
  </si>
  <si>
    <t>ANULADO</t>
  </si>
  <si>
    <t>GABRIELA PÉREZ FLOREZ</t>
  </si>
  <si>
    <t>EDNA JOHANA PEÑA CHAPARRO</t>
  </si>
  <si>
    <t>DANIEL ARTURO VARGAS LATORRE</t>
  </si>
  <si>
    <t>JUAN JOSE GOMEZ AYALA</t>
  </si>
  <si>
    <t>WILMER MEJIAS</t>
  </si>
  <si>
    <t>LUIS EDUARDO AYALA ÁLVALREZ</t>
  </si>
  <si>
    <t>ANGEL OVIDIO NARANJO CAMACHO</t>
  </si>
  <si>
    <t>DAVID JOSÉ BECERRA GUTIERREZ</t>
  </si>
  <si>
    <t>PEDRO MEDINA</t>
  </si>
  <si>
    <t>NELSON GONZÁLEZ</t>
  </si>
  <si>
    <t>SHAYLEN KARINA SALAZAR MORENO</t>
  </si>
  <si>
    <t>AMPARO GARCÍA</t>
  </si>
  <si>
    <t>FECHA FIN</t>
  </si>
  <si>
    <t>000131</t>
  </si>
  <si>
    <t>000167</t>
  </si>
  <si>
    <t>000168</t>
  </si>
  <si>
    <t>000169</t>
  </si>
  <si>
    <t>000170</t>
  </si>
  <si>
    <t>000171</t>
  </si>
  <si>
    <t>000172</t>
  </si>
  <si>
    <t>000175</t>
  </si>
  <si>
    <t>000176</t>
  </si>
  <si>
    <t>000182</t>
  </si>
  <si>
    <t>000183</t>
  </si>
  <si>
    <t>000184</t>
  </si>
  <si>
    <t>000185</t>
  </si>
  <si>
    <t>000186</t>
  </si>
  <si>
    <t>000187</t>
  </si>
  <si>
    <t>000188</t>
  </si>
  <si>
    <t>000189</t>
  </si>
  <si>
    <t>000190</t>
  </si>
  <si>
    <t>000191</t>
  </si>
  <si>
    <t>000192</t>
  </si>
  <si>
    <t>000193</t>
  </si>
  <si>
    <t>Id_PROCESO</t>
  </si>
  <si>
    <t>Id_SECOP</t>
  </si>
  <si>
    <t>Id_CONTRATO</t>
  </si>
  <si>
    <t>OBJETO DEL CONTRATO</t>
  </si>
  <si>
    <t>CDP</t>
  </si>
  <si>
    <t>RP</t>
  </si>
  <si>
    <t>PLAZO
(dias)</t>
  </si>
  <si>
    <t>KAREN MELISSA CASTAÑEDA VILLAMARIN</t>
  </si>
  <si>
    <t xml:space="preserve"> </t>
  </si>
  <si>
    <t>ROSANA DELGADO</t>
  </si>
  <si>
    <t>000194</t>
  </si>
  <si>
    <t>JUAN PABLO RIVERA CIFUENTES</t>
  </si>
  <si>
    <t>000195</t>
  </si>
  <si>
    <t>SEBASTIÁN GARCÍA</t>
  </si>
  <si>
    <t>BETSY CAROLINA DUARTE</t>
  </si>
  <si>
    <t>000196</t>
  </si>
  <si>
    <t>000197</t>
  </si>
  <si>
    <t>LUIS SEBASTIÁN TORRES VILLAMIZAR</t>
  </si>
  <si>
    <t>000198</t>
  </si>
  <si>
    <t>000199</t>
  </si>
  <si>
    <t>000200</t>
  </si>
  <si>
    <t>000201</t>
  </si>
  <si>
    <t>000202</t>
  </si>
  <si>
    <t>000203</t>
  </si>
  <si>
    <t>000204</t>
  </si>
  <si>
    <t>000001-2022</t>
  </si>
  <si>
    <t xml:space="preserve"> CO1.PCCNTR.3286167</t>
  </si>
  <si>
    <t>PRESTACIÓN DE SERVICIOS DE APOYO A LA GESTIÓN EN ACTIVIDADES JURÍDICAS, PUBLICACIÓN Y SEGUIMIENTO DE PROCESOS EN DIFERENTES PLATAFORMAS DE LA CONTRATACIÓN PUBLICA Y ACTIVIDADES ADMINISTRATIVAS REQUERIDAS EN LA SECRETARIA GENERAL-AREA DE CONTRATACION</t>
  </si>
  <si>
    <t>22-0014</t>
  </si>
  <si>
    <t>000002-2022</t>
  </si>
  <si>
    <t>000003-2022</t>
  </si>
  <si>
    <t>000004-2022</t>
  </si>
  <si>
    <t>000005-2022</t>
  </si>
  <si>
    <t>000006-2022</t>
  </si>
  <si>
    <t>000007-2022</t>
  </si>
  <si>
    <t>000008-2022</t>
  </si>
  <si>
    <t>000009-2022</t>
  </si>
  <si>
    <t>000010-2022</t>
  </si>
  <si>
    <t>PRESTAR SERVICIOS PROFESIONALES PARA LA FORMULACIÓN Y SEGUIMIENTO DE PLANES REQUERIDOS POR SECRETARIA GENERAL, ACOMPAÑAMIENTO TÉCNICO EN LOS PROCESOS DE CONTRATACIÓN DE LA ENTIDAD Y DEMÁS ACTIVIDADES AFINES REQUERIDAS POR EL SUPERVISOR.</t>
  </si>
  <si>
    <t>CO1.PCCNTR.3286888</t>
  </si>
  <si>
    <t>22-0020</t>
  </si>
  <si>
    <t>22-0030</t>
  </si>
  <si>
    <t>22-0040</t>
  </si>
  <si>
    <t>CO1.PCCNTR.3287539</t>
  </si>
  <si>
    <t>22-0018</t>
  </si>
  <si>
    <t>PRESTAR SERVICIOS PROFESIONALES - PARA BRINDAR ASESORIA A TODAS LAS DEPENDENCIAS DEL AMB EN LA FORMULACION Y/0 REVISIÓN DE PROYECTOS, ACOMPAÑAMIENTO TÉCNICO EN LOS PROCESOS CONTRACTUALES Y DEMAS ACTIVIDADES CONEXAS REQUERIDAS POR EL SUPERVISOR.</t>
  </si>
  <si>
    <t>000011-2022</t>
  </si>
  <si>
    <t>CO1.PCCNTR.3288092</t>
  </si>
  <si>
    <t>22-0019</t>
  </si>
  <si>
    <t>PRESTAR SERVICIOS DE APOYO A LA GESTIÓN PARA EL DESARROLLO DE LAS ACTIVIDADES DE CONTROL DOCUMENTAL DE LOS DIFERENTES PROCESOS CONTRACTUALES DEL ÁREA METROPOLITANA DE BUCARAMANGA.</t>
  </si>
  <si>
    <t xml:space="preserve"> CO1.PCCNTR.3289256</t>
  </si>
  <si>
    <t>DANIELA DUQUE TORRES</t>
  </si>
  <si>
    <t>PRESTAR SERVICIOS PROFESIONALES COMO ABOGADO PARA EL APOYO A LOS TRÁMITES Y PROCEDIMIENTOS ADMINISTRATIVOS, DISCIPLINARIOS Y JURÍDICOS A CARGO DE LA SECRETARÍA GENERAL, ASÍ COMO LA REPRESENTACIÓN JUDICIAL DE LA ENTIDAD.</t>
  </si>
  <si>
    <t>22-0010</t>
  </si>
  <si>
    <t>CO1.PCCNTR.3306751</t>
  </si>
  <si>
    <t>PRESTAR SERVICIOS PROFESIONALES COMO ABOGADO ESPECIALISTA PARA REPRESENTAR JUDICIALMENTE A LA ENTIDAD EN LOS PROCESOS CONTENCIOSOS Y POLICIVOS EN QUE HAGA PARTE, ASÍ COMO APOYAR LA SUSTANCIACIÓN DE ACCIONES CONSTITUCIONALES Y PROCEDIMIENTOS ADMINISTRATIVOS, SANCIONATORIOS Y DE OTRA ÍNDOLE CUYO TRÁMITE CORRESPONDA A LA SECRETARÍA GENERAL</t>
  </si>
  <si>
    <t>ARMANDO DAVID QUIROZ GONZALEZ</t>
  </si>
  <si>
    <t>22-0011</t>
  </si>
  <si>
    <t>CO1.PCCNTR.3307272</t>
  </si>
  <si>
    <t xml:space="preserve"> PRESTAR SERVICIOS PROFESIONALES COMO ABOGADO ESPECIALIZADO PARA LA REPRESENTACIÓN JUDICIAL EN LOS PROCESOS EN LOS QUE LA ENTIDAD SEA PARTE PROCESAL Y RENDIR CONCEPTOS Y ASESORÍA JURÍDICA EN TEMAS SOMETIDOS AL ANÁLISIS DE LA SECRETARÍA GENERAL</t>
  </si>
  <si>
    <t>22-0015</t>
  </si>
  <si>
    <t>PRETACIÓN DE SERVICIOS PROFESIONALES COMO ABOGADO ESPECIALISTA, PARA BRINDAR ACOMPAÑAMIENTO JURÍDICO EN LOS TEMAS PROPIOS DEL ASESOR PARA EL DESARROLLO SUSTENTABLE METROPOLITANO Y DEMÁS ASUNTOS JURÍDICOS REQUERIDOS POR LA ENTIDAD</t>
  </si>
  <si>
    <t>CO1.PCCNTR.3308995</t>
  </si>
  <si>
    <t>DANIEL JOSUE ROJAS FONSECA</t>
  </si>
  <si>
    <t>22-0017</t>
  </si>
  <si>
    <t>CO1.PCCNTR.3309996</t>
  </si>
  <si>
    <t xml:space="preserve"> PRESTAR SERVICIOS PROFESIONALES COMO SOPORTE A LA GESTIÓN CONTRACTUAL Y SEGUIMIENTO A LA EJECUCIÓN DE PLANES INSTITUCIONALES A CARGO DE LA SUBDIRECCIÓN ADMINISTRATIVA Y FINANCIERA</t>
  </si>
  <si>
    <t>CO1.PCCNTR.3310447</t>
  </si>
  <si>
    <t xml:space="preserve"> PRESTAR SERVICIOS PROFESIONALES A LA SUBDIRECCION ADMINISTRATIVA Y FINANCIERA, EN EL REPORTE DE INFORMES AL CGN Y CONTRALORIA,PRESENTACION DE EXOGENA, TESORERIA, NOMINA, CONTABILIDAD DEL AREA METROPOLITANA DE BUCARAMANGA</t>
  </si>
  <si>
    <t>22-0025</t>
  </si>
  <si>
    <t xml:space="preserve">ELSA MENDOZA </t>
  </si>
  <si>
    <t>000012-2022</t>
  </si>
  <si>
    <t>000013-2022</t>
  </si>
  <si>
    <t>000014-2022</t>
  </si>
  <si>
    <t>000015-2022</t>
  </si>
  <si>
    <t>000016-2022</t>
  </si>
  <si>
    <t>000017-2022</t>
  </si>
  <si>
    <t>000018-2022</t>
  </si>
  <si>
    <t>000019-2022</t>
  </si>
  <si>
    <t>000020-2022</t>
  </si>
  <si>
    <t>22-0026</t>
  </si>
  <si>
    <t>CO1.PCCNTR.3310480</t>
  </si>
  <si>
    <t>PRESTAR SERVICIOS PROFESIONALES COMO ABOGADO ACOMPAÑAR PROCEDIMIENTOS ADMINISTRATIVOS DE COBRO COACTIVO POR VALORIZACIÓN Y LOS PROCESOS CONTRACTUALES DE LA SUBDIRECCIÓN ADMINISTRATIVA Y FINANCIERA</t>
  </si>
  <si>
    <t>22-0042</t>
  </si>
  <si>
    <t>CINTHYA LORAINE REYEZ ZAPATA</t>
  </si>
  <si>
    <t>CO1.PCCNTR.3308442</t>
  </si>
  <si>
    <t>SANDRA YOLIMA VELASCO MARTINEZ</t>
  </si>
  <si>
    <t>22-0047</t>
  </si>
  <si>
    <t>PRESTACION DE SERVICIOS COMO PROFESIONAL EN DERECHO PARA BRINDAR ASESORIA Y ACOMPAÑAMIENTO EN LOS PROCESOS CONTRACTUALES Y DEMAS ACTUACIONES JURIDICAS REQUERIDAS POR LA ENTIDAD</t>
  </si>
  <si>
    <t>XXXX</t>
  </si>
  <si>
    <t>CO1.PCCNTR.3308833</t>
  </si>
  <si>
    <t>PRESTACIÓN DE SERVICIOS PROFESIONALES COMO ABOGADO ESPECIALISTA PARA LA ELABORACIÓN, SUSTANCIACIÓN Y REVISIÓN DE LOS ACTOS ADMINISTRATIVOS Y DOCUMENTOS QUE LE SEAN ASIGNADOS POR SECRETARIO GENERAL EN EJERCICIO DE SUS COMPETENCIAS FUNCIONALES</t>
  </si>
  <si>
    <t>SALOMON SALAMANCA ARDILA</t>
  </si>
  <si>
    <t>JULIAN SILVA CALA</t>
  </si>
  <si>
    <t>22-0016</t>
  </si>
  <si>
    <t>22-0012</t>
  </si>
  <si>
    <t>22-0022</t>
  </si>
  <si>
    <t xml:space="preserve"> CO1.PCCNTR.3324982</t>
  </si>
  <si>
    <t>PRESTAR SERVICIOS PROFESIONALES COMO ABOGADO PARA REALIZAR ACTIVIDADES DE SUSTANCIACIÓN, TRÁMITE Y DEPURACIÓN EN LOS PROCESOS ADMINISTRATIVOS DE COBRO COACTIVO DEL AMB POR VALORIZACIÓN</t>
  </si>
  <si>
    <t>LINA MAYERLY LOPEZ SANDOVAL</t>
  </si>
  <si>
    <t>22-0041</t>
  </si>
  <si>
    <t>CO1.PCCNTR.3318652</t>
  </si>
  <si>
    <t>22-0031</t>
  </si>
  <si>
    <t>PRESTAR SERVICIOS PROFESIONALES COMO ABOGADO ESPECIALIZADO, PARA ASESORAR LOS ASPECTOS JURÍDICOS RELACIONADOS CON LAS ACTIVIDADES DEL PROYECTO PLANEACIÓN ESTRATÉGICA DEL TRANSPORTE PÚBLICO EN LA SUBDIRECCION DE TRANSPORTE DEL ÁREA METROPOLITANA DE BUCARAMANGA</t>
  </si>
  <si>
    <t>22-0039</t>
  </si>
  <si>
    <t>CO1.PCCNTR.3326156</t>
  </si>
  <si>
    <t>CO1.PCCNTR.3320321</t>
  </si>
  <si>
    <t>PRESTACIÓN DE SERVICIOS PROFESIONALES COMO ABOGADO ESPECIALISTA PARA REPRESENTAR JUDICIALMENTE A LA ENTIDAD Y PRESTAR APOYO A LOS TRÁMITES Y PROCDEDIMIENTOS ADMINISTRATIVOS, RESPUESTA A DERECHOS PETICIÓN Y REQUERIMIENTOS DE ÓRGANOS DE CONTROL RELACIONADOS CON LA GESTIÓN JURÍDICA DEL ÁREA METROPOLITANA DE BUCARAMANGA</t>
  </si>
  <si>
    <t>CARLOS GERARDO AGUILAR RUEDA</t>
  </si>
  <si>
    <t>CO1.PCCNTR.3320346</t>
  </si>
  <si>
    <t>22-0029</t>
  </si>
  <si>
    <t>CO1.PCCNTR.3329474</t>
  </si>
  <si>
    <t>PRESTAR SERVICIOS PROFESIONALES PARA ASESORAR LOS PROCESOS CONTABLES, PRESUPUESTALES Y DE TESORERÍA DE LA SUBDIRECCIÓN Y EL SEGUIMIENTO A CONTRATOS ESPECIALES DE LA ENTIDAD</t>
  </si>
  <si>
    <t>22-0027</t>
  </si>
  <si>
    <t>CO1.PCCNTR.3329096</t>
  </si>
  <si>
    <t>PRESTAR SERVICIOS DE APOYO A LA GESTION PARA LA EXPEDICIÓN DE PAZ Y SALVOS, OFICIOS DE REGISTRO Y DEMAS ACTIVIDADES REQUERIDAS EN EL AREA DE VALORIZACIÓN DEL ÁREA METROPOLITANA DE BUCARAMANGA</t>
  </si>
  <si>
    <t>22-0021</t>
  </si>
  <si>
    <t>000021-2022</t>
  </si>
  <si>
    <t>000022-2022</t>
  </si>
  <si>
    <t>000023-2022</t>
  </si>
  <si>
    <t>000024-2022</t>
  </si>
  <si>
    <t>000025-2022</t>
  </si>
  <si>
    <t>000026-2022</t>
  </si>
  <si>
    <t>000027-2022</t>
  </si>
  <si>
    <t>000028-2022</t>
  </si>
  <si>
    <t>000029-2022</t>
  </si>
  <si>
    <t>000030-2022</t>
  </si>
  <si>
    <t>CO1.PCCNTR.3326511</t>
  </si>
  <si>
    <t>PRESTAR SERVICIOS PROFESIONALES COMO ABOGADO EN LOS PROCESOS ADMINISTRATIVOS DE COBRO COACTIVO, LA DEFENSA DEL AMB ANTE JURISDICCIÓN COACTIVA DE LOS MUNICIPIOS Y LA DEPURACIÓN DE LOS PREDIOS PROPIEDAD DEL AMB</t>
  </si>
  <si>
    <t>PRESTAR SERVICIOS DE APOYO A LA GESTIÓN EN LA SUBDIRECCION ADMINISTRATIVA Y FINANCIERA EN LA ASESORIA,IMPLEMENTACIÓN, PARAMETRIZACIÓN Y SEGUIMIENTO DE LA FUNCIONALIDAD DE LA PLATAFORMA DE GESTIÓN DE PROCESOS DE LA ENTIDAD</t>
  </si>
  <si>
    <t xml:space="preserve"> CO1.PCCNTR.3325451</t>
  </si>
  <si>
    <t xml:space="preserve"> CO1.PCCNTR.3329935</t>
  </si>
  <si>
    <t>22-0038</t>
  </si>
  <si>
    <t>PRESTAR SERVICIOS PROFESIONALES COMO INGENIERO PARA APOYAR EL DESARROLLO DE LAS ACTIVIDADES DEL PROYECTO DE PLANEACIÓN ESTRATÉGICA DEL TRANSPORTE PÚBLICO EN LA SUBDIRECCION DE TRANSPORTE DEL ÁREA METROPOLITANA DE BUCARAMANGA</t>
  </si>
  <si>
    <t>CO1.PCCNTR.3337567</t>
  </si>
  <si>
    <t>PRESTAR SERVICIOS PROFESIONALES COMO ABOGADO PARA REALIZAR ACTIVIDADES DE SUSTANCIACIÓN EN LOS PROCESOS ADMINISTRATIVOS DE COBRO COACTIVO DEL AMB POR VALORIZACIÓN , ACTIVIDADES DE DEPURACIÓN DE PROCESOS QUE SE REQUIERAN , ELABORACIÓN / ACTUALIZACION DE BASES DE DATOS DE DEPURACIÓN Y PRESTAR SOPORTE JURIDICO EN LAS DIFERENTES ACTUACIONES Y/O TRAMITES DE LA SUBDIRECCION ADMINISTRATIVA Y FINANCIERA DEL AMB</t>
  </si>
  <si>
    <t>22-0045</t>
  </si>
  <si>
    <t>CO1.PCCNTR.3338434</t>
  </si>
  <si>
    <t>MONICA LILIANA CARRILLO PACHECO</t>
  </si>
  <si>
    <t>22-0033</t>
  </si>
  <si>
    <t>CO1.PCCNTR.3339648</t>
  </si>
  <si>
    <t>22-0032</t>
  </si>
  <si>
    <t>PRESTAR SERVICIOS DE APOYO A LA GESTÍÓN EN LA SUBDIRECCIÓN ADMINISTRATIVA Y FINANCIERA EN LA GESTIÓN DOCUMENTAL FÍSICA Y DIGITAL EN LA PLATAFORMA TECNOLÓGICA DE LA ENTIDAD</t>
  </si>
  <si>
    <t>CO1.PCCNTR.3348544</t>
  </si>
  <si>
    <t>GILBERTO ANDRES QUINTERO GARCIA</t>
  </si>
  <si>
    <t>22-0063</t>
  </si>
  <si>
    <t>CO1.PCCNTR.3348592</t>
  </si>
  <si>
    <t>DIANA FONSECA</t>
  </si>
  <si>
    <t>22-0062</t>
  </si>
  <si>
    <t>PRESTACIÓN DE SERVICIOS PROFESIONALES AL ÁREA METROPOLITANA DE BUCARAMANGA PARA BRINDAR ASESORÍA EN ACTIVIDADES JURÍDICAS ASOCIADAS A LOS PROCESOS DE FORMACIÓN, ACTUALIZACIÓN Y CONSERVACION CATASTRAL</t>
  </si>
  <si>
    <t>CO1.PCCNTR.3357661</t>
  </si>
  <si>
    <t>CLAUDIA JOHANA SERRANO GUEVARA</t>
  </si>
  <si>
    <t>PRESTAR SERVICIOS PROFESIONALES EN EL AREA DE HUMANIDADES Y SOCIOLOGÍA PARA DESARROLLAR ACTIVIDADES DIRIGIDAS A LA PROMOCIÓN DE LA MOVILIDAD SOSTENIBLE Y SEGURA DESARROLLADAS POR LA SUBDIRECCIÓN DE TRANSPORTE METROPOLITANO</t>
  </si>
  <si>
    <t>SOCIOLOGÍA</t>
  </si>
  <si>
    <t>CO1.PCCNTR.3403650</t>
  </si>
  <si>
    <t>22-0049</t>
  </si>
  <si>
    <t>PRESTACION DE SERVICIOS COMO JARDINERO PARA LA RECUPERACION DE ESPACIO PUBLICO EN PARQUES METROPOLITANOS</t>
  </si>
  <si>
    <t>000031-2022</t>
  </si>
  <si>
    <t>000032-2022</t>
  </si>
  <si>
    <t>000033-2022</t>
  </si>
  <si>
    <t>000034-2022</t>
  </si>
  <si>
    <t>000035-2022</t>
  </si>
  <si>
    <t>000036-2022</t>
  </si>
  <si>
    <t>000037-2022</t>
  </si>
  <si>
    <t>000038-2022</t>
  </si>
  <si>
    <t>000039-2022</t>
  </si>
  <si>
    <t>000040-2022</t>
  </si>
  <si>
    <t>000041-2022</t>
  </si>
  <si>
    <t>CO1.PCCNTR.3404415</t>
  </si>
  <si>
    <t>CARLOS SERRANO</t>
  </si>
  <si>
    <t>CO1.PCCNTR.3394015</t>
  </si>
  <si>
    <t>JESSICA ALVAREZ</t>
  </si>
  <si>
    <t>CO1.PCCNTR.3394347</t>
  </si>
  <si>
    <t>CO1.PCCNTR.3405279</t>
  </si>
  <si>
    <t>ALFONSO JAIMES JAIMES</t>
  </si>
  <si>
    <t xml:space="preserve"> CO1.PCCNTR.3394729</t>
  </si>
  <si>
    <t>EDWIN JULIAN GARCIA</t>
  </si>
  <si>
    <t>CO1.PCCNTR.3408808</t>
  </si>
  <si>
    <t>JUAN DIEGO GAMBOA</t>
  </si>
  <si>
    <t>PRESTACION DE SERVICIOS COMO JARDINERO PARA LA RECUPERACION Y MANTENIMIENTO DE ZONAS VERDES EN PARQUES METROPOLITANOS</t>
  </si>
  <si>
    <t xml:space="preserve">	PRESTAR SERVICIOS COMO JARDINERO PARA LA RECUPERACIÓN DE ESPACIO PÚBLICO EN PARQUES METROPOLITANOS</t>
  </si>
  <si>
    <t>ROBINSON MORENO CHAPARRO</t>
  </si>
  <si>
    <t xml:space="preserve">	CO1.PCCNTR.3508750</t>
  </si>
  <si>
    <t>PRESTACIÓN DE SERVICIOS COMO JARDINERO PARA LA RECUPERACIÓN DE ESPACIO PÚBLICO EN PARQUES METROPOLITANOS</t>
  </si>
  <si>
    <t>CO1.PCCNTR.3401917</t>
  </si>
  <si>
    <t>JULIO ADOLFO MELGAREJO LIZCANO</t>
  </si>
  <si>
    <t>CO1.PCCNTR.3406637</t>
  </si>
  <si>
    <t>CO1.PCCNTR.3399168</t>
  </si>
  <si>
    <t>FREDY ALBERTO DUARTE GOMEZ</t>
  </si>
  <si>
    <t>000042-2022</t>
  </si>
  <si>
    <t>000044-2022</t>
  </si>
  <si>
    <t>000045-2022</t>
  </si>
  <si>
    <t>000046-2022</t>
  </si>
  <si>
    <t>000047-2022</t>
  </si>
  <si>
    <t>000048-2022</t>
  </si>
  <si>
    <t>000049-2022</t>
  </si>
  <si>
    <t>000050-2022</t>
  </si>
  <si>
    <t>000051-2022</t>
  </si>
  <si>
    <t>CO1.PCCNTR.3399872</t>
  </si>
  <si>
    <t xml:space="preserve">	CO1.PCCNTR.3405794</t>
  </si>
  <si>
    <t>PRESTAR SERVICIOS PROFESIONALES EN EL ÁREA DE HUMANIDADES Y SOCIOLOGÍA PARA DESARROLLAR ACTIVIDADES DIRIGIDAS A LA PROMOCIÓN DE LA MOVILIDAD SOSTENIBLE Y SEGURA DESARROLLADAS POR LA SUBDIRECCIÓN DE TRANSPORTE METROPOLITANO</t>
  </si>
  <si>
    <t>22-0037</t>
  </si>
  <si>
    <t>CO1.PCCNTR.3408659</t>
  </si>
  <si>
    <t>LUDY CAROLINA JURADO NIÑO</t>
  </si>
  <si>
    <t xml:space="preserve">	CO1.PCCNTR.3409158</t>
  </si>
  <si>
    <t>BLAUDIT ESTHER ARGOTE PADILLA</t>
  </si>
  <si>
    <t>CO1.PCCNTR.3409558</t>
  </si>
  <si>
    <t>MIREYA PEREZ CASTILLA</t>
  </si>
  <si>
    <t>CO1.PCCNTR.3409914</t>
  </si>
  <si>
    <t>RUTH STELLA GUALDRON AGUILAR</t>
  </si>
  <si>
    <t>22-0046</t>
  </si>
  <si>
    <t>PRESTACION DE SERVICIOS PROFESIONALES PARA BRINDAR ASESORÍA Y ACOMPAÑAMIENTO A LA SECRETARIA GENERAL EN ACTIVIDADES ADMINISTRATIVAS RELACIONADAS CON TALENTO HUMANO, RECURSO HUMANO, Y NOMINA DEL AREA METROPOLITANA DE BUCARAMANGA</t>
  </si>
  <si>
    <t>CO1.PCCNTR.3408819</t>
  </si>
  <si>
    <t>WENDY DAYANNA PEÑA GARAVITO</t>
  </si>
  <si>
    <t>22-0067</t>
  </si>
  <si>
    <t>PRESTACIÓN DE SERVICIOS DE APOYO A LA GESTIÓN EN ACTIVIDADES ADMINISTRATIVAS A CARGO DE LA SECRETARÍA GENERAL DEL ÁREA METROPOLITANA DE BUCARAMANGA</t>
  </si>
  <si>
    <t>CO1.PCCNTR.3410898</t>
  </si>
  <si>
    <t>PRESTAR SERVICIOS PROFESIONALES ESPECIALIZADOS EN PLANEACION Y URBANISMO PARA ASESORAR LA EJECUCIÓN DE LAS ACTIVIDADES DEL PROYECTO DE MOVILIDAD SOSTENIBLE Y SEGURA EN LA SUBDIRECCION DE TRANSPORTE DEL ÁREA METROPOLITANA DE BUCARAMANGA.</t>
  </si>
  <si>
    <t>CO1.PCCNTR.3412977</t>
  </si>
  <si>
    <t xml:space="preserve">	PRESTACIÓN DE SERVICIOS PROFESIONALES PARA REALIZAR ACTIVIDADES DE APOYO A LOS PROCESOS ADMINISTRATIVOS QUE ADELANTA EL AMB A CARGO DE LA SUBDIRECCION DE PLANEACION E INFRAESTRUCTURA</t>
  </si>
  <si>
    <t>22-0053</t>
  </si>
  <si>
    <t>JESUS ARMANDO ARENAS BARRIOS</t>
  </si>
  <si>
    <t>22-0034</t>
  </si>
  <si>
    <t>000052-2022</t>
  </si>
  <si>
    <t>000053-2022</t>
  </si>
  <si>
    <t>000054-2022</t>
  </si>
  <si>
    <t>000055-2022</t>
  </si>
  <si>
    <t>000056-2022</t>
  </si>
  <si>
    <t>000057-2022</t>
  </si>
  <si>
    <t>000058-2022</t>
  </si>
  <si>
    <t>000059-2022</t>
  </si>
  <si>
    <t>000060-2022</t>
  </si>
  <si>
    <t>000061-2022</t>
  </si>
  <si>
    <t>CO1.PCCNTR.3419783</t>
  </si>
  <si>
    <t>PRESTACION DE SERVICIOS COMO AUXILIAR ADMINISTRATIVO COMO APOYO AL GRUPO DE RECUPERACION DE ESPACIO PUBLICO EN PARQUES METROPOLITANOS</t>
  </si>
  <si>
    <t>CAROLINA CAMACHO DURAN</t>
  </si>
  <si>
    <t>22-0059</t>
  </si>
  <si>
    <t xml:space="preserve">	CO1.PCCNTR.3420771</t>
  </si>
  <si>
    <t xml:space="preserve">	PRESTACION DE SERVICIOS COMO JARDINERO PARA LA RECUPERACION DE ESPACIO PUBLICO EN PARQUES METROPOLITANOS</t>
  </si>
  <si>
    <t>JUAN BAUTISTA COLMENARES</t>
  </si>
  <si>
    <t>CO1.PCCNTR.3433593</t>
  </si>
  <si>
    <t>PRESTAR SERVICIOS PROFESIONALES PARA DESARROLLAR SEGUIMIENTO, CONTROL Y GESTION DE CALIDAD A LA OPERACION DE LA GESTION CATASTRAL QUE ADELANTA EL AREA METROPOLITANA DE BUCARAMANGA A CARGO DE LA SUBDIRECCION DE PLANEACIÓN E INFRAESTRUCTURA</t>
  </si>
  <si>
    <t>22-0073</t>
  </si>
  <si>
    <t>DOCUMENTOS CARGADOS ERRONEAMENTE</t>
  </si>
  <si>
    <t>CO1.PCCNTR.3433844</t>
  </si>
  <si>
    <t>PIERRE AUGUSTO CHAPARRO HERNÁNDEZ</t>
  </si>
  <si>
    <t>22-0066</t>
  </si>
  <si>
    <t>CO1.PCCNTR.3462798</t>
  </si>
  <si>
    <t>PRESTACION DE SERVICIOS PROFESIONALES COMO INGENIRO EXPERTO EN TEMAS DE TRANSPORTE PARA ASESORAR LAS ACTIVIDADES QUE SE EJECUTAN DENTRO DEL PROYECTO DE PLANEACION ESTRATEGICA DEL TRANSPORTE PUBLICO EN LA SUBDIRECCION DEL AREA METROPOLITANA DE BUCARAMANGA</t>
  </si>
  <si>
    <t>CARLOS ENRIQUE BUENO CADENA</t>
  </si>
  <si>
    <t>22-0035</t>
  </si>
  <si>
    <t>CO1.PCCNTR.3437692</t>
  </si>
  <si>
    <t>VICTOR RAUL NUÑEZ GOMEZ</t>
  </si>
  <si>
    <t>CO1.PCCNTR.3460519</t>
  </si>
  <si>
    <t>22-00121</t>
  </si>
  <si>
    <t>CO1.PCCNTR.3436883</t>
  </si>
  <si>
    <t>NEOMUNDO</t>
  </si>
  <si>
    <t>ARRENDAMIENTO DE INMUEBLE PARA EL FUNCIONAMIENTO DE LAS DEPENDENCIAS DEL ÁREA METROPOLITANA DE BUCARAMANGA</t>
  </si>
  <si>
    <t>CO1.PCCNTR.3470148</t>
  </si>
  <si>
    <t>22-00115</t>
  </si>
  <si>
    <t>000062-2022</t>
  </si>
  <si>
    <t>000063-2022</t>
  </si>
  <si>
    <t>000064-2022</t>
  </si>
  <si>
    <t>000065-2022</t>
  </si>
  <si>
    <t>000066-2022</t>
  </si>
  <si>
    <t>000067-2022</t>
  </si>
  <si>
    <t>000068-2022</t>
  </si>
  <si>
    <t>000069-2022</t>
  </si>
  <si>
    <t>000070-2022</t>
  </si>
  <si>
    <t>000071-2022</t>
  </si>
  <si>
    <t>CO1.PCCNTR.3456064</t>
  </si>
  <si>
    <t>CO1.PCCNTR.3458346</t>
  </si>
  <si>
    <t>CO1.PCCNTR.3459781</t>
  </si>
  <si>
    <t>CO1.PCCNTR.3454938</t>
  </si>
  <si>
    <t>CO1.PCCNTR.3460468</t>
  </si>
  <si>
    <t>CO1.PCCNTR.3462411</t>
  </si>
  <si>
    <t>CO1.PCCNTR.3470582</t>
  </si>
  <si>
    <t>CO1.PCCNTR.3471530</t>
  </si>
  <si>
    <t xml:space="preserve"> CO1.PCCNTR.3462248</t>
  </si>
  <si>
    <t xml:space="preserve"> CO1.PCCNTR.3470505</t>
  </si>
  <si>
    <t>CO1.PCCNTR.3479241</t>
  </si>
  <si>
    <t>000072-2022</t>
  </si>
  <si>
    <t>000073-2022</t>
  </si>
  <si>
    <t>000074-2022</t>
  </si>
  <si>
    <t>000075-2022</t>
  </si>
  <si>
    <t>000076-2022</t>
  </si>
  <si>
    <t>000077-2022</t>
  </si>
  <si>
    <t>000078-2022</t>
  </si>
  <si>
    <t>000079-2022</t>
  </si>
  <si>
    <t>000080-2022</t>
  </si>
  <si>
    <t>000081-2022</t>
  </si>
  <si>
    <t>000082-2022</t>
  </si>
  <si>
    <t>000083-2022</t>
  </si>
  <si>
    <t>000084-2022</t>
  </si>
  <si>
    <t>000085-2022</t>
  </si>
  <si>
    <t>000086-2022</t>
  </si>
  <si>
    <t>000087-2022</t>
  </si>
  <si>
    <t>000088-2022</t>
  </si>
  <si>
    <t>000089-2022</t>
  </si>
  <si>
    <t>000090-2022</t>
  </si>
  <si>
    <t>CO1.PCCNTR.3476153</t>
  </si>
  <si>
    <t>CO1.PCCNTR.3489496</t>
  </si>
  <si>
    <t>CO1.PCCNTR.3470900</t>
  </si>
  <si>
    <t xml:space="preserve"> CO1.PCCNTR.3505465</t>
  </si>
  <si>
    <t>CO1.PCCNTR.3473968</t>
  </si>
  <si>
    <t xml:space="preserve"> CO1.PCCNTR.3471271</t>
  </si>
  <si>
    <t>CO1.PCCNTR.3471475</t>
  </si>
  <si>
    <t>CO1.PCCNTR.3471907</t>
  </si>
  <si>
    <t xml:space="preserve"> CO1.PCCNTR.3473157</t>
  </si>
  <si>
    <t xml:space="preserve"> CO1.PCCNTR.3509773</t>
  </si>
  <si>
    <t>CO1.PCCNTR.3471873</t>
  </si>
  <si>
    <t xml:space="preserve"> CO1.PCCNTR.3457230</t>
  </si>
  <si>
    <t xml:space="preserve"> CO1.PCCNTR.3472199</t>
  </si>
  <si>
    <t>CO1.PCCNTR.3471140</t>
  </si>
  <si>
    <t>CO1.PCCNTR.3479798</t>
  </si>
  <si>
    <t>CO1.PCCNTR.3463362</t>
  </si>
  <si>
    <t>000091-2022</t>
  </si>
  <si>
    <t>000092-2022</t>
  </si>
  <si>
    <t>000093-2022</t>
  </si>
  <si>
    <t>000094-2022</t>
  </si>
  <si>
    <t>000095-2022</t>
  </si>
  <si>
    <t>000096-2022</t>
  </si>
  <si>
    <t>000097-2022</t>
  </si>
  <si>
    <t>000098-2022</t>
  </si>
  <si>
    <t>000099-2022</t>
  </si>
  <si>
    <t>000100-2022</t>
  </si>
  <si>
    <t>000101-2022</t>
  </si>
  <si>
    <t>000102-2022</t>
  </si>
  <si>
    <t>000103-2022</t>
  </si>
  <si>
    <t>000104-2022</t>
  </si>
  <si>
    <t>000105-2022</t>
  </si>
  <si>
    <t>000106-2022</t>
  </si>
  <si>
    <t>000107-2022</t>
  </si>
  <si>
    <t>000108-2022</t>
  </si>
  <si>
    <t>000109-2022</t>
  </si>
  <si>
    <t>000110-2022</t>
  </si>
  <si>
    <t>000112-2022</t>
  </si>
  <si>
    <t>000113-2022</t>
  </si>
  <si>
    <t>000114-2022</t>
  </si>
  <si>
    <t>000115-2022</t>
  </si>
  <si>
    <t>000116-2022</t>
  </si>
  <si>
    <t>000117-2022</t>
  </si>
  <si>
    <t>000118-2022</t>
  </si>
  <si>
    <t>CO1.PCCNTR.3481010</t>
  </si>
  <si>
    <t>CO1.PCCNTR.3509061</t>
  </si>
  <si>
    <t>CO1.PCCNTR.3499958</t>
  </si>
  <si>
    <t xml:space="preserve"> CO1.PCCNTR.3509456</t>
  </si>
  <si>
    <t>CO1.PCCNTR.3502599</t>
  </si>
  <si>
    <t>CO1.PCCNTR.3501535</t>
  </si>
  <si>
    <t>CO1.PCCNTR.3502959</t>
  </si>
  <si>
    <t>CO1.PCCNTR.3510014</t>
  </si>
  <si>
    <t>CO1.PCCNTR.3503498</t>
  </si>
  <si>
    <t xml:space="preserve"> CO1.PCCNTR.3512513</t>
  </si>
  <si>
    <t>CO1.PCCNTR.3503891</t>
  </si>
  <si>
    <t>000111-2022</t>
  </si>
  <si>
    <t>000119-2022</t>
  </si>
  <si>
    <t>CO1.PCCNTR.3507025</t>
  </si>
  <si>
    <t>CO1.PCCNTR.3499507</t>
  </si>
  <si>
    <t xml:space="preserve"> CO1.PCCNTR.3516140</t>
  </si>
  <si>
    <t>000120-2022</t>
  </si>
  <si>
    <t>000121-2022</t>
  </si>
  <si>
    <t>000122-2022</t>
  </si>
  <si>
    <t>000123-2022</t>
  </si>
  <si>
    <t>000124-2022</t>
  </si>
  <si>
    <t>000125-2022</t>
  </si>
  <si>
    <t>000126-2022</t>
  </si>
  <si>
    <t>000127-2022</t>
  </si>
  <si>
    <t>000128-2022</t>
  </si>
  <si>
    <t>000129-2022</t>
  </si>
  <si>
    <t>000130-2022</t>
  </si>
  <si>
    <t>000131-2022</t>
  </si>
  <si>
    <t>000132-2022</t>
  </si>
  <si>
    <t>000133-2022</t>
  </si>
  <si>
    <t>000134-2022</t>
  </si>
  <si>
    <t>000135-2022</t>
  </si>
  <si>
    <t>000136-2022</t>
  </si>
  <si>
    <t>000137-2022</t>
  </si>
  <si>
    <t>000138-2022</t>
  </si>
  <si>
    <t>000139-2022</t>
  </si>
  <si>
    <t>000140-2022</t>
  </si>
  <si>
    <t>000141-2022</t>
  </si>
  <si>
    <t>000142-2022</t>
  </si>
  <si>
    <t>000143-2022</t>
  </si>
  <si>
    <t>000144-2022</t>
  </si>
  <si>
    <t>000145-2022</t>
  </si>
  <si>
    <t>000146-2022</t>
  </si>
  <si>
    <t>000147-2022</t>
  </si>
  <si>
    <t>000148-2022</t>
  </si>
  <si>
    <t>000149-2022</t>
  </si>
  <si>
    <t>000150-2022</t>
  </si>
  <si>
    <t>000151-2022</t>
  </si>
  <si>
    <t>000152-2022</t>
  </si>
  <si>
    <t>000153-2022</t>
  </si>
  <si>
    <t>000154-2022</t>
  </si>
  <si>
    <t>000155-2022</t>
  </si>
  <si>
    <t>000156-2022</t>
  </si>
  <si>
    <t>000157-2022</t>
  </si>
  <si>
    <t>000158-2022</t>
  </si>
  <si>
    <t>000159-2022</t>
  </si>
  <si>
    <t>000160-2022</t>
  </si>
  <si>
    <t>CO1.PCCNTR.3405248</t>
  </si>
  <si>
    <t>00043-2022</t>
  </si>
  <si>
    <t>22-0043</t>
  </si>
  <si>
    <t xml:space="preserve"> PRESTAR SERVICIOS PROFESIONALES COMO INGENIERO CON ESTUDIOS SUPERIORES EN EL ÁREA DE TRANSPORTES PARA ASESORAR LA EJECUCIÓN DE LOS PROYECTOS DEL PLAN DE ACCIÓN DE LA SUBDIRECCIÓN DE TRANSPORTE DEL ÁREA METROPOLITANA DE BUCARAMANGA</t>
  </si>
  <si>
    <t>22-0083</t>
  </si>
  <si>
    <t>22-00103</t>
  </si>
  <si>
    <t>22-00105</t>
  </si>
  <si>
    <t>22-0085</t>
  </si>
  <si>
    <t>22-00117</t>
  </si>
  <si>
    <t>22-0084</t>
  </si>
  <si>
    <t>PRESTAR SERVICIOS DE APOYO A LAS DIFERENTES DEPENDENCIAS DEL ÁREA METROPOLITANA DE BUCARAMANGA EN TODO LO RELACIONADO CON LAS TECNOLOGÍAS DE LA INFORMACIÓN, SOPORTE EN SISTEMAS Y REDES A USUARIOS Y ASESORAR EN LAS ACTIVIDADES REQUERIDAS PARA EL NORMAL DESARROLLO DE LOS PROCESOS INFORMÁTICOS</t>
  </si>
  <si>
    <t>ALBERTO ALONSO MANTILLA VELASCO</t>
  </si>
  <si>
    <t>21-0088</t>
  </si>
  <si>
    <t>21-00105</t>
  </si>
  <si>
    <t>22-00109</t>
  </si>
  <si>
    <t>22-0086</t>
  </si>
  <si>
    <t>22-00119</t>
  </si>
  <si>
    <t>22-00114</t>
  </si>
  <si>
    <t>WILSON ALBERTO CUEVAS RAMIREZ</t>
  </si>
  <si>
    <t>22-00112</t>
  </si>
  <si>
    <t>22-0094</t>
  </si>
  <si>
    <t>22-0088</t>
  </si>
  <si>
    <t>22-0099</t>
  </si>
  <si>
    <t>22-0091</t>
  </si>
  <si>
    <t>22-0093</t>
  </si>
  <si>
    <t>22-00093</t>
  </si>
  <si>
    <t>22-00108</t>
  </si>
  <si>
    <t>22-0092</t>
  </si>
  <si>
    <t>22-00120</t>
  </si>
  <si>
    <t>CO1.PCCNTR.3519373</t>
  </si>
  <si>
    <t>CAROLINA MARITZA MELENDEZ VELASCO</t>
  </si>
  <si>
    <t>22-00113</t>
  </si>
  <si>
    <t>PRESTACIÓN DE SERVICIOS PROFESIONALES A LA SUBDIRECCIÓN DE PLANEACIÓN E INFRAESTRUCTURA PARA REALIZAR LAS ACTIVIDADES DE RECONOCIMIENTO PREDIAL URBANO Y RURAL ADELANTANDO TRÁMITES DE OFICINA Y TERRENO EN LOS MUNICIPIOS QUE CONFORMAN EL ÁREA METROPOLITANA DE BUCARAMANGA</t>
  </si>
  <si>
    <t>22-00111</t>
  </si>
  <si>
    <t>22-00173</t>
  </si>
  <si>
    <t>22-0075</t>
  </si>
  <si>
    <t>22-0087</t>
  </si>
  <si>
    <t>22-00133</t>
  </si>
  <si>
    <t>PRESTACIÓN DE SERVICIOS DE APOYO A LA GESTIÓN AL ÁREA METROPOLITANA DE BUCARAMANGA PARA REALIZAR ACTIVIDADES CORRESPONDIENTES AL SISTEMA DE INFORMACIÓN GEOGRÁFICA - SIG - ASOCIADAS A LOS PROCESOS DE FORMACIÓN, ACTUALIZACIÓN Y CONSERVACION CATASTRAL QUE REQUIERA LA SUBDIRECCIÓN DE PLANEACIÓN E INFRAESTRUCTURA.</t>
  </si>
  <si>
    <t>LUIS ALEJANDRO AGUILAR CHAVEZ</t>
  </si>
  <si>
    <t>22-00118</t>
  </si>
  <si>
    <t>PRESTACIÓN DE SERVICIOS DE APOYO A LA GESTIÓN EN LA SUBDIRECCIÓN ADMINISTRATIVA Y FINANCIERA EN LA GESTIÓN DOCUMENTAL FÍSICA Y DIGITAL EN LA PLATAFORMA TECNOLÓGICA</t>
  </si>
  <si>
    <t>GUSTAVO ADOLFO ROMERO PAVON</t>
  </si>
  <si>
    <t>22-00125</t>
  </si>
  <si>
    <t>22-00181</t>
  </si>
  <si>
    <t>PRESTAR SERVICIOS PROFESIONALES EN EL ÁREA DE PLANIFICACIÓN QUE PRESTE SERVICIOS DENTRO DE LA SUBDIRECCIÓN DE TRANSPORTE DEL ÁREA METROPOLITANA DE BUCARAMANGA DESARROLLANDO ACTIVIDADES DE SEGUIMIENTO DE PROYECTOS ESTRATÉGICOS Y DEMÁS PROCESOS ADMINISTRATIVOS REQUERIDOS.</t>
  </si>
  <si>
    <t>22-0074</t>
  </si>
  <si>
    <t>PRESTACIÓN DE SERVICIOS PROFESIONALES PARA REALIZAR GESTIONES, CONTROL Y SEGUIMIENTO DE LA INFORMACIÓN ALFANUMÉRICA Y GRÁFICA EN EL MARCO DE LOS PROCESOS CATASTRALES DE LA SUBDIRECCIÓN DE PLANEACIÓN E INFRAESTRUCTURA</t>
  </si>
  <si>
    <t>PRESTACIÓN DE SERVICIOS DE APOYO PARA LA CAPTURA, ORIENTACIÓN A LOS PROCESOS CATASTRALES, DIGITALIZACIÓN Y GENERACIÓN DE PRODUCTOS DE LA INFORMACIÓN CATASTRAL DENTRO DEL PROCESO DE CONSERVACIÓN CATASTRAL QUE ADELANTA EL AMB</t>
  </si>
  <si>
    <t>22-00107</t>
  </si>
  <si>
    <t xml:space="preserve">	CO1.PCCNTR.3506004</t>
  </si>
  <si>
    <t>MIGUEL ANGEL RODRIGUEZ ESTEBAN</t>
  </si>
  <si>
    <t>2-00129</t>
  </si>
  <si>
    <t>PRESTACION DE SERVICIOS COMO AUXILIAR DE JARDINERIA PARA LA RECUPERACION DE ESPACIO PUBLICO EN PARQUES METROPOLITANOS</t>
  </si>
  <si>
    <t>JHON WILLIAM MONSALVE</t>
  </si>
  <si>
    <t>PRESTACIÓN DE SERVICIOS DE APOYO A LA GESTIÓN PARA ACTIVIDADES DE ATENCIÓN AL USUARIO, INCLUYENDO LA COMUNICACIÓN Y/O NOTIFICACIÓN DE LOS TRÁMITES RELACIONADOS CON EL SERVICIO PÚBLICO CATASTRAL A CARGO DEL ÁREA METROPOLITANA DE BUCARAMANGA</t>
  </si>
  <si>
    <t>22-00096</t>
  </si>
  <si>
    <t>22-00116</t>
  </si>
  <si>
    <t>PRESTACIÓN DE SERVICIOS DE APOYO A LA GESTIÓN, PARA ACTIVIDADES DE ATENCIÓN AL USUARIO, INCLUYENDO LA COMUNICACIÓN Y/O NOTIFICACIÓN DE LOS TRÁMITES RELACIONADOS CON EL SERVICIO PÚBLICO CATASTRAL A CARGO DEL ÁREA METROPOLITANA DE BUCARAMANGA</t>
  </si>
  <si>
    <t>ANDRES HONORIO MARIN CATALAN</t>
  </si>
  <si>
    <t>22-00102</t>
  </si>
  <si>
    <t>22-0098</t>
  </si>
  <si>
    <t>PRESTACIÓN DE SERVICIOS PROFESIONALES AL ÁREA METROPOLITANA DE BUCARAMANGA PARA BRINDAR ASESORÍA EN ACTIVIDADES JURÍDICAS ASOCIADAS A LOS PROCESOS DE FORMACIÓN, ACTUALIZACIÓN Y CONSERVACIÓN CATASTRAL QUE REQUIERA LA SUBDIRECCIÓN DE PLANEACIÓN E INFRAESTRUCTURA.</t>
  </si>
  <si>
    <t>ZULAY JAZMIN QUIÑONEZ ZARATE</t>
  </si>
  <si>
    <t>22-0078</t>
  </si>
  <si>
    <t>22-0095</t>
  </si>
  <si>
    <t>ORTIZ GUTIERREZ &amp; ASOCIADOS LTDA. ABOGADOS Y CONSULTORES JURIDICOS</t>
  </si>
  <si>
    <t>22-0023</t>
  </si>
  <si>
    <t>PRESTAR LOS SERVICIOS PROFESIONALES PARA EJERCER LA REPRESENTACIÓN JUDICIAL EN LOS DIFERENTES PROCESOS EN QUE SEA PARTE EL ÁREA METROPOLITANA DE BUCARAMANGA, ASÍ COMO BRINDAR ASESORÍA JURÍDICA EN ASUNTOS DE INTERÉS DE LA AMB</t>
  </si>
  <si>
    <t>LEIDY JOHANNA TILANO PORRAS</t>
  </si>
  <si>
    <t>22-00132</t>
  </si>
  <si>
    <t>22-0097</t>
  </si>
  <si>
    <t>PRESTACIÓN DE SERVICIOS DE APOYO A LA GESTIÓN EN LA SUBDIRECCIÓN ADMINISTRATIVA Y FINANCIERA EN LA GESTIÓN DOCUMENTAL FÍSICA Y DIGITAL EN LA PLATAFORMA TECNOLÓGICA DE LA ENTIDAD DE COACTIVO</t>
  </si>
  <si>
    <t>22-0071</t>
  </si>
  <si>
    <t>22-0082</t>
  </si>
  <si>
    <t>DIEGO CAMACHO</t>
  </si>
  <si>
    <t>PRESTACIÓN DE SERVICIOS PROFESIONALES EN EL AREA FINANCIERA, PARA ASESORAR Y ACOMPAÑAR LA GESTIÓN DE LA OFICINA DE CONTROL INTERNO, Y EN TODO LO RELACIONADO CON EL SEGUIMIENTO E IMPLEMENTACIÓN DEL SISTEMA DE CONTROL INTERNO DE LA ENTIDAD</t>
  </si>
  <si>
    <t>CARLOS ANDRES HINCAPIE RUEDA</t>
  </si>
  <si>
    <t>22-0070</t>
  </si>
  <si>
    <t>CARLOS HINCAPIÉ</t>
  </si>
  <si>
    <t>PRESTACIÓN DE SERVICIOS PROFESIONALES EN EL AREA JURÍDICA, PARA ASESORAR Y ACOMPAÑAR LA GESTIÓN DE LA OFICINA DE CONTROL INTERNO, EN TODO LO RELACIONADO CON EL SEGUIMIENTO E IMPLEMENTACIÓN DEL SISTEMA DE CONTROL INTERNO DE LA ENTIDAD.</t>
  </si>
  <si>
    <t>NATALIA CHAVES ORZOCO</t>
  </si>
  <si>
    <t>22-0081</t>
  </si>
  <si>
    <t>22-00124</t>
  </si>
  <si>
    <t>CO1.PCCNTR.3506044</t>
  </si>
  <si>
    <t>PAOLA GOMEZ CONTRERAS</t>
  </si>
  <si>
    <t>22-0069</t>
  </si>
  <si>
    <t>22-00123</t>
  </si>
  <si>
    <t>PRESTAR SERVICIOS DE APOYO A LA GESTIÓN EN LA SUBDIRECCION DE TRANSPORTE DEL AREA METROPOLITANA DE BUCARAMANGA EN LAS ACTIVIDADES ADMINISTRATIVAS Y EN LA REALIZACIÓN DE TRÁMITES.</t>
  </si>
  <si>
    <t>CO1.PCCNTR.3464695</t>
  </si>
  <si>
    <t>MARIA JOSÉ AMARIS CORREA</t>
  </si>
  <si>
    <t>22-00136</t>
  </si>
  <si>
    <t>22-00167</t>
  </si>
  <si>
    <t>PRESTAR SERVICIOS DE APOYO A LA GESTIÓN COMO JUDICANTE PARA EL DESARROLLO DE LAS ACTIVIDADES JURÍDICAS Y DE GESTIÓN DOCUMENTAL DE LOS DIFERENTES PROCESOS CONTRACTUALES DEL ÁREA METROPOLITANA DE BUCARAMANGA</t>
  </si>
  <si>
    <t>22-0065</t>
  </si>
  <si>
    <t>PRESTACIÓN DE SERVICIOS PROFESIONALES AL ÁREA METROPOLITANA DE BUCARAMANGA EN EL SOPORTE DE ADMINISTRACIÓN DE LA INFRAESTRUCTURA TECNOLÓGICA APOYO EN LA GESTIÓN DE GOBIERNO DIGITAL Y OPTIMIZACIÓN DE PROCESOS CATASTRALES INTERNOS DE LA SUBDIRECCIÓN DE PLANEACIÓN E INFRAESTRUCTURA</t>
  </si>
  <si>
    <t>LAURA JULIANA HERNANDEZ GALVIS</t>
  </si>
  <si>
    <t>22-00085</t>
  </si>
  <si>
    <t>22-00110</t>
  </si>
  <si>
    <t>OLGA SARMIENTO</t>
  </si>
  <si>
    <t>PRESTAR SERVICIOS DE APOYO A LA GESTIÓN PARA LA REALIZACION DE LAS ACTIVIDADES ADMINISTRATIVAS Y DE GESTIÓN DOCUMENTAL DEL DESPACHO DEL DIRECTOR DEL AREA METROPOLITANA DE BUCARAMANGA.</t>
  </si>
  <si>
    <t>MANUEL ERNESTO SERRANO GARCÍA</t>
  </si>
  <si>
    <t>22-00134</t>
  </si>
  <si>
    <t>22-00128</t>
  </si>
  <si>
    <t>PRESTAR SERVICIOS PROFESIONALES COMO ABOGADO PARA EL APOYO A LOS TRÁMITES Y PROCEDIMIENTOS ADMINISTRATIVOS, DISCIPLINARIOS Y JURÍDICOS A CARGO DE LA SECRETARÍA GENERAL, ASÍ COMO LA REPRESENTACIÓN JUDICIAL DE LA ENTIDAD</t>
  </si>
  <si>
    <t>CAMILO CORREDOR CAMARGO</t>
  </si>
  <si>
    <t>22-0080</t>
  </si>
  <si>
    <t>22-00162</t>
  </si>
  <si>
    <t>PRESTACIÓN DE SERVICIOS PROFESIONALES EN EL ÁREA METROPOLITANA DE BUCARAMANGA PARA BRINDAR ASESORÍA EN ACTIVIDADES ASOCIADAS A LOS PROCESOS DE FORMACIÓN, ACTUALIZACIÓN Y CONSREVACIÓN CATASTRAL QUE REQUIERA LA SUBDIRECCIÓN DE PLANEACIÓN E IFRAESTRUCTURA</t>
  </si>
  <si>
    <t>BRAULIO YESID BOTELLO MUÑOZ</t>
  </si>
  <si>
    <t>22-00184</t>
  </si>
  <si>
    <t>PRESTACION DE SERVICIO PROFESIONALES PARA APOYAR EN LA EVALUACION, SEGUIMIENTO , CONTROL PLANEACIÓN Y EJECUCION DE LOS PROCESOS DE ACTUALIZACION Y CONSERVACION CATASTRAL CORRESPONDIENTES AL SISTEMA DE INFORMACIÓN GEOGRÁFICA - SIG -QUE ADELANTA EL AREA METROPOLITANA DE BUCARAMANGA A CARGO DE LA SUBDIRECCION DE PLANEACIÓN E INFRAESTRUCTURA</t>
  </si>
  <si>
    <t>SANDRA LUCÍA BOMEZ SILVA</t>
  </si>
  <si>
    <t>22-0061</t>
  </si>
  <si>
    <t>22-00149</t>
  </si>
  <si>
    <t>PRESTACION DE SERVICIOS PROFESIONALES, PARA REALIZAR ACTIVIDADES ADMINISTRATIVAS EN LOS DIFERENTES PROCESOS Y PROCEDIMIENTOS QUE SURGEN EN LA SUBDIRECCIÓN DE PLANEACIÓN E INFRAESTRUCTURA</t>
  </si>
  <si>
    <t>22-00131</t>
  </si>
  <si>
    <t>PRESTACIÓN DE SERVICIOS PROFESIONALES PARA APOYAR EN LA EVALUACIÓN, SEGUIMIENTO, CONTROL , PLANEACIÓN Y EJECUCIÓN DE LOS PROCESOS DE ACTUALIZACIÓN Y CONSERVACIÓN CATASTRAL QUE ADELANTA EL ÁREA METROPOLITANA DE BUCARAMANGA A CARGO DE LA SUBDIRECCIÓN DE PLANEACIÓN E INFRAESTRUCTURA</t>
  </si>
  <si>
    <t>22-0079</t>
  </si>
  <si>
    <t>22-00148</t>
  </si>
  <si>
    <t>PRESTACION DE SERVICIO PROFESIONALES PARA APOYAR EN LA EVALUACION, SEGUIMIENTO , CONTROL PLANEACIÓN Y EJECUCION DE LOS PROCESOS DE ACTUALIZACION Y CONSERVACION CATASTRAL QUE ADELANTA EL AREA METROPOLITANA DE BUCARAMANGA A CARGO DE LA SUBDIRECCION DE PLANEACIÓN E INFRAESTRUCTURA.</t>
  </si>
  <si>
    <t>CO1.PCCNTR.3545497</t>
  </si>
  <si>
    <t>22-0076</t>
  </si>
  <si>
    <t>22-00159</t>
  </si>
  <si>
    <t>PRESTACIÓN DE SERVICIOS PARA BRINDAR APOYO TECNICO A LOS PROCESOS DE CONSERVACIÓN Y ACTUALIZACION PREDIAL URBANO Y RURAL, ADELANTANDO TRAMITES DE OFICINA Y TERRENO EN LOS MUNICIPIOS QUE CONFORMAN EL ÁREA METROPOLITANA DE BUCARAMANGA</t>
  </si>
  <si>
    <t>CO1.PCCNTR.3545714</t>
  </si>
  <si>
    <t>DIANA KATHERINE SUAREZ MONTAGUTH</t>
  </si>
  <si>
    <t>22-0013</t>
  </si>
  <si>
    <t>22-00143</t>
  </si>
  <si>
    <t>PRESTACIÓN DE SERVICIOS DE APOYO A LA GESTIÓN EN ACTIVIDADES ADMINISTRATIVAS ASOCIADAS A GESTIÓN DOCUMENTAL A CARGO DE LA SECRETARÍA GENERAL DEL AREA METROPOLITANA DE BUCARAMANGA</t>
  </si>
  <si>
    <t>CO1.PCCNTR.3550528</t>
  </si>
  <si>
    <t>22-00156</t>
  </si>
  <si>
    <t>PRESTACIÓN DE SERVICIOS DE APOYO COMO AUXILIAR ADMINISTRATIVA EN EL ÁREA METROPOLITANA DE BUCARAMANGA EN ACTIVIDADES ASOCIADAS A LOS PROCESOS DE FORMACIÓN, ACTUALIZACIÓN Y CONSERVACION CATASTRAL QUE REQUIERA LA SUBDIRECCIÓN DE PLANEACIÓN E INFRAESTRUCTURA.</t>
  </si>
  <si>
    <t>MARIO ADRES CASTAÑEDA QUIÑONEZ</t>
  </si>
  <si>
    <t>CO1.PCCNTR.3550713</t>
  </si>
  <si>
    <t>PRESTAR SERVICIOS PROFESIONALES COMO ABOGADO EN LA SUBDIRECCION DE TRANSPORTE DEL ÁREA METROPOLITANA DE BUCARAMANGA PARA ASESORAR LOS ASPECTOS JURÍDICOS RELACIONADOS CON LOS PROYECTOS DEL PLAN DE ACCIÓNES PECIALISTA QUE PRESTE SERVICIOS DENTRO DE LA SUBDIRECCIÓN DE TRANSPORTE DEL ÁREA METROPOLITANA DE BUCARAMANGA</t>
  </si>
  <si>
    <t>CO1.PCCNTR.3551940</t>
  </si>
  <si>
    <t>CAMILA ORJUELA MENDOZA</t>
  </si>
  <si>
    <t>22-00137</t>
  </si>
  <si>
    <t>22-00126</t>
  </si>
  <si>
    <t>VALERIA MOSQUERA</t>
  </si>
  <si>
    <t>PRESTACIÓN DE SERVICIOS DE APOYO A LA GESTIÓN EN LA REALIZACIÓN DE ACTIVIDADES DE REGISTRO FOTOGRÁFICO Y DE VIDEO DE LA AGENDA DIARIA DEL AMB, PRODUCCIÓN DE CONTENIDOS AUDIOVISUALES MULTIFORMATO Y ELABORACIÓN DE NOTAS INFORMATIVAS, QUE APUNTEN AL FORTALECIMIENTO DE LA IMAGEN CORPORATIVA Y LA PROMOCIÓN DE CONCIENCIA CIUDADANA EN TODOS SUS PÚBLICOS DE INTERÉS.</t>
  </si>
  <si>
    <t>CO1.PCCNTR.3552083</t>
  </si>
  <si>
    <t>DANIELA MURILLO SANGUINO</t>
  </si>
  <si>
    <t>22-00127</t>
  </si>
  <si>
    <t>PRESTACIÓN DE SERVICIOS PROFESIONALES PARA EL DESARROLLO DE ESTRATEGIAS DE COMUNICACIÓN ENFOCADAS EN LA GESTIÓN DE LA ENTIDAD Y EL POSICIONAMIENTO DE LA IMAGEN INSTITUCIONAL, CREACIÓN DE CAMPAÑAS SOCIALES QUE PROMUEVAN LA CONCIENCIA CIUDADANA Y PRODUCCIÓN DE CONTENIDOS GRÁFICOS MULTIFORMATO PARA SU DIFUSIÓN EN MEDIOS DE COMUNICACIÓN PROPIOS Y MASIVOS</t>
  </si>
  <si>
    <t>SOLUCIONES EN INGENIERIA Y SOFTWARE S.A.S.</t>
  </si>
  <si>
    <t>22-0089</t>
  </si>
  <si>
    <t>22-00163</t>
  </si>
  <si>
    <t xml:space="preserve">	PRESTACIÓN DE SERVICIOS PARA LA ACTUALIZACIÓN, MANTENIMIENTO Y/O DESARROLLO DE LOS MÓDULOS DE LA PLATAFORMA BPM.GOV, SIIGO Y PRESUPUESTO.NET DE CONFORMIDAD CON LAS NECESIDADES DEL ÁREA METROPOLITANA DE BUCARAMANGA</t>
  </si>
  <si>
    <t>JESUS DAVID TEJADA ORBEGOZO</t>
  </si>
  <si>
    <t>22-00100</t>
  </si>
  <si>
    <t>HECTOR FELIPE HERNANDEZ BARBOSA</t>
  </si>
  <si>
    <t xml:space="preserve">	CO1.PCCNTR.3519925</t>
  </si>
  <si>
    <t>22-00106</t>
  </si>
  <si>
    <t>22-00154</t>
  </si>
  <si>
    <t>Prestación de servicios profesionales como abogado en el marco del proyecto "sistemas de parques metropolitanos", para la formulación y ejecución de proyectos estratégicos metropolitanos para la correcta administración y gestión de los predios que conforman el sistema de parques metropolitano en la subdirección de planeación e infraestructura</t>
  </si>
  <si>
    <t>CO1.PCCNTR.3552972</t>
  </si>
  <si>
    <t>CRISTIAN ADRIAN CASTELLANOS PINTO</t>
  </si>
  <si>
    <t>22-00138</t>
  </si>
  <si>
    <t>JHON MANTILLA</t>
  </si>
  <si>
    <t>PRESTAR SERVICIOS DE APOYO A LA GESTIÓN EN LA SUBDIRECCION DE TRANSPORTE METROPOLITANO EN EL DESARROLLO DEL PROYECTO DE PLANEACIÓN ESTRATÉGICA DEL TRANSPORTE PÚBLICO Y LA REALIZACIÓN DE CONTROLES OPERATIVOS</t>
  </si>
  <si>
    <t>SISTEMAS ANDINOS DE INGENIERÍA Y PLANIFICACIÓN S.A.S.</t>
  </si>
  <si>
    <t>22-00176</t>
  </si>
  <si>
    <t>PRESTACIÓN DE SERVICIOS PARA LA ACTUALIZACIÓN Y MANTENIMIENTO DE LA LICENCIA TRANSCAD TCS 166 AHY 317 HKW DE CONFORMIDAD CON LAS NECESIDADES DEL AREA METROPOLITANA DE BUCARAMANGA</t>
  </si>
  <si>
    <t>CO1.PCCNTR.3555712</t>
  </si>
  <si>
    <t>DIANA KATHERINE RUEDA PEDRAZA</t>
  </si>
  <si>
    <t>22-00122</t>
  </si>
  <si>
    <t>PRESTACIÓN DE SERVICIOS PROFESIONALES COMO INGENIERO CIVIL EN EL MARCO DEL PROYECTO "SISTEMA DE PARQUES METROPOLITANOS", PARA LA FORMULACION Y EJECUCION DE PROYECTOS ESTRATEGICOS METROPOLITANOS EN LA SUBDIRECCION DE PLANEACION E INFRAESTRUCTURA</t>
  </si>
  <si>
    <t>CO1.PCCNTR.3555660</t>
  </si>
  <si>
    <t>PRESTACIÓN DE SERVICIOS PROFESIONALES COMO INGENIERO EN EL MARCO DEL PROYECTO "SISTEMA DE PARQUES METROPOLITANOS", PARA LA FORMULACION Y EJECUCION DE PROYECTOS ESTRATEGICOS METROPOLITANOS EN LA SUBDIRECCION DE PLANEACION E INFRAESTRUCTURA</t>
  </si>
  <si>
    <t>DEXCY DILVEY CALDERON BASTO</t>
  </si>
  <si>
    <t>22-00142</t>
  </si>
  <si>
    <t>TEMIS EDUARDO RENGIFO MARTINEZ</t>
  </si>
  <si>
    <t xml:space="preserve">	CO1.PCCNTR.3555571</t>
  </si>
  <si>
    <t>22-00135</t>
  </si>
  <si>
    <t>PRESTACIÓN DE SERVICIOS PROFESIONALES COMO INGENIERO INDUSTRIAL EN EL MARCO DEL PROYECTO "SISTEMA DE PARQUES METROPOLITANOS", PARA LA FORMULACION Y EJECUCION DE PROYECTOS ESTRATEGICOS METROPOLITANOS EN LA SUBDIRECCION DE PLANEACION E INFRAESTRUCTURA</t>
  </si>
  <si>
    <t>CO1.PCCNTR.3555753</t>
  </si>
  <si>
    <t>WILLIAM COBOS MESA</t>
  </si>
  <si>
    <t>22-00104</t>
  </si>
  <si>
    <t>22-00155</t>
  </si>
  <si>
    <t>HENRY MAURICIO GAMBOA SANTA</t>
  </si>
  <si>
    <t xml:space="preserve">	CO1.PCCNTR.3549134</t>
  </si>
  <si>
    <t>CO1.PCCNTR.3555792</t>
  </si>
  <si>
    <t>KAREN DAYANNA FIGUEROA SERRANO</t>
  </si>
  <si>
    <t>22-00101</t>
  </si>
  <si>
    <t>22-00157</t>
  </si>
  <si>
    <t>PRESTACION DE SERVICIOS PROFESIONALES COMO ARQUITECTO EN EL MARCO DEL PROYECTO SISTEMA DE PARQUES METROPOLITANOS PARA LA FORMULACIÓN Y EJECUCIÓN DE PROYECTOS ESTRATEGICOS METROPOLITANOS Y GESTION DE CESIONES TIPO C EN LA SUBDIRECCION DE PLANEACION E INFRAESTRUCTURA</t>
  </si>
  <si>
    <t>ONE SYSTEM S.A.S.</t>
  </si>
  <si>
    <t>22-00150</t>
  </si>
  <si>
    <t>22-00187</t>
  </si>
  <si>
    <t>PRESTACIÓN DE SERVICIOS PARA EL USO Y SOPORTE DE LA OPERACIÓN DE LA PLATAFORMA REQUERIDA PARA LA GESTION CATASTRAL A CARGO DEL ÁREA METROPOLITANA DE BUCARAMANGA</t>
  </si>
  <si>
    <t>CO1.PCCNTR.3553858</t>
  </si>
  <si>
    <t>PRESTACIÓN DE SERVICIOS DE APOYO A LA GESTIÓN AL ÁREA METROPOLITANA DE BUCARAMANGA PARA REALIZAR ACTIVIDADES CORRESPONDIENTES AL SISTEMA DE INFORMACIÓN GEOGRÁFICA - SIG - ASOCIADAS A LOS PROCESOS DE FORMACIÓN, ACTUALIZACIÓN Y CONSERVACIÓN CATASTRAL QUE REQUIERA LA SUBDIRECCIÓN DE PLANEACIÓN E INFRAESTRUCTURA</t>
  </si>
  <si>
    <t>CO1.PCCNTR.3545593</t>
  </si>
  <si>
    <t>22-00144</t>
  </si>
  <si>
    <t>PRESTACION DE SERVICIOS PROFESIONALES A LA SUBDIRECCIÓN DE PLANEACIÓN E INFRAESTRUCTURA PARA REALIZAR LAS ACTIVIDADES DE RECONOCIMIENTO PREDIAL URBANO Y RURAL ADELANTANDO LOS TRAMITES DE OFICINA Y TERRRENO EN LOS MUNICIPIOS QUE CONFORMAN EL AREA METROPOLITANA DE BUCARAMANGA</t>
  </si>
  <si>
    <t>CO1.PCCNTR.3549501</t>
  </si>
  <si>
    <t>22-00147</t>
  </si>
  <si>
    <t>22-00170</t>
  </si>
  <si>
    <t>BRAYAM DONEY OSMA VARGAS</t>
  </si>
  <si>
    <t>CO1.PCCNTR.3545875</t>
  </si>
  <si>
    <t>22-0102</t>
  </si>
  <si>
    <t>22-00139</t>
  </si>
  <si>
    <t>22-00146</t>
  </si>
  <si>
    <t>CO1.PCCNTR.3546005</t>
  </si>
  <si>
    <t>22-00145</t>
  </si>
  <si>
    <t>22-00177</t>
  </si>
  <si>
    <t xml:space="preserve">	CO1.PCCNTR.3549620</t>
  </si>
  <si>
    <t>CO1.PCCNTR.3546015</t>
  </si>
  <si>
    <t>MAYRA ALEJANDRA QUINTERO BERBESI</t>
  </si>
  <si>
    <t>22-00130</t>
  </si>
  <si>
    <t>PRESTACION DE SERVICIO COMO AUXILIAR DE APOYO EN EL MARCO DEL PROYECTO SISTEMA DE PARQUES METROPOLITANOS PARA LA GESTIÓN SOCIAL Y PLANEACIÓN PARTICIPATIVA EN LA FORMULACIÓN DE ESTUDIOS, PLANES Y DISEÑOS EN LA EJECUCIÓN DE PROYECTOS ESTRATEGICOS DE PARQUES METROPOLITANOS EN LA SUBDIRECCIÓN DE PLANEACIÓN E INFRAESTRUCTURA</t>
  </si>
  <si>
    <t xml:space="preserve">	CO1.PCCNTR.3545678</t>
  </si>
  <si>
    <t>ERIKA VANESSA GASPAR RODRIGUEZ</t>
  </si>
  <si>
    <t>22-00164</t>
  </si>
  <si>
    <t>PRESTACION DE SERVICIOS PROFESIONALES EN EL MARCO DEL PROYECTO SISTEMA DE PARQUES METROPOLITANOS COMO APOYO EN LA FORMULACIÓN DE ESTUDIOS, PLANES Y DISEÑOS EN LA EJECUCIÓN DE PROYECTOS ESTRATEGICOS DE PARQUES METROPOLITANOS EN LA SUBDIRECCIÓN DE PLANEACIÓN E INFRAESTRUCTURA EN EL COMPONENTE DE GESTIÓN SOCIAL Y PLANEACIÓN PARTICIPATIV</t>
  </si>
  <si>
    <t>CO1.PCCNTR.3546591</t>
  </si>
  <si>
    <t>IVONNE DANIELA ANGARITA RAMOS</t>
  </si>
  <si>
    <t>22-00129</t>
  </si>
  <si>
    <t>22-00140</t>
  </si>
  <si>
    <t>22-00141</t>
  </si>
  <si>
    <t>PRESTACIÓN DE SERVICIOS PROFESIONALES EN EL MARCO DEL PROYECTO "SISTEMA DE PARQUES METROPOLITANOS", COMO APOYO EN LA FORMULACION DE ESTUDIOS, PLANES Y DISEÑOS EN LA EJECUCION DE PROYECTOS ESTRATEGICOS DEL SISTEMA DE PARQUES METROPOLITANOS EN LA SUBDIRECCION DE PLANEACION E INFRAESTRUCTURA EN EL COMPONENTE DE GESTION SOCIAL Y PLANEACION PARTICIPATIVA</t>
  </si>
  <si>
    <t>CO1.PCCNTR.3553806</t>
  </si>
  <si>
    <t>DANIEL HERNANDO CORZO AREVALO</t>
  </si>
  <si>
    <t>PRESTACIÓN DE SERVICIOS PROFESIONALES COMO PROFESIONAL EN CIENCIAS SOCIAL O ECONOMICAS EN EL MARCO DEL PROYECTO "SISTEMA DE PARQUES METROPOLITANOS", PARA LA FORMULACION Y EJECUCION DE PROYECTOS ESTRATEGICOS METROPOLITANOS EN LA SUBDIRECCION DE PLANEACION E INFRAESTRUCTURA</t>
  </si>
  <si>
    <t>CO1.PCCNTR.3556743</t>
  </si>
  <si>
    <t>ACLARAR SAS</t>
  </si>
  <si>
    <t>22-00183</t>
  </si>
  <si>
    <t>PRESTACIÓN DE SERVICIOS JURIDICOS, PARA EJERCER LA REPRESENTACIÓN JUDICIAL Y ASESORAR EN LOS TRÁMITES Y PROCEDIMIENTOS ADMINISTRATIVOS, DISCIPLINARIOS Y JURIDICOS REQUERIDOS POR EL ÁREA METROPOLITANA DE BUCARAMANGA</t>
  </si>
  <si>
    <t>CO1.PCCNTR.3553876</t>
  </si>
  <si>
    <t>LEGAL SHIELD SAS</t>
  </si>
  <si>
    <t>22-00166</t>
  </si>
  <si>
    <t>PRESTAR SERVICIOS PROFESIONALES PARA APOYAR LA CONSTRUCCIÓN DEL PROGRAMA INTEGRAL DE GESTIÓN DE DATOS PERSONALES Y EL MANUAL DE POLÍTICAS Y PROCEDIMIENTOS DE ACUERDO A LAS EXIGENCIAS DE LA LEY 1581 DE 2012 Y EL DECRETO 1074 DE 2015.</t>
  </si>
  <si>
    <t>CO1.PCCNTR.3550189</t>
  </si>
  <si>
    <t>DIANA PAOLA RAGUA RUEDA</t>
  </si>
  <si>
    <t>22-00169</t>
  </si>
  <si>
    <t>CO1.PCCNTR.3554398</t>
  </si>
  <si>
    <t>Cuality GAC SAS</t>
  </si>
  <si>
    <t>22-00171</t>
  </si>
  <si>
    <t>PRESTACIÓN DE SERVICIOS PROFESIONALES PARA BRINDAR ASESORÍA Y ACOMPAÑAMIENTO A LA SECRETARÍA GENERAL EN EL ÁREA DE SEGURIDAD Y SALUD EN EL TRABAJO Y DEMÁS ACTIVIDADES REQUERIDAS PARA EL CUMPLIMIENTO DE LA NORMATIVIDAD APLICABLE AL SGSST</t>
  </si>
  <si>
    <t xml:space="preserve">	CO1.PCCNTR.3553846</t>
  </si>
  <si>
    <t>22-0036</t>
  </si>
  <si>
    <t>PRESTAR SERVICIOS PROFESIONALES COMO ABOGADO EXTERNO EN LA SUBDIRECCION DE TRANSPORTE DEL ÁREA METROPOLITANA DE BUCARAMANGA PARA ASESORAR LOS ASPECTOS JURÍDICOS Y DE CONTRATACIÓN RELACIONADOS CON LAS ACTIVIDADES DEL PROYECTO PLANEACIÓN ESTRATÉGICA DEL TRANSPORTE PÚBLICO.</t>
  </si>
  <si>
    <t>CO1.PCCNTR.3546595</t>
  </si>
  <si>
    <t>22-00153</t>
  </si>
  <si>
    <t>22-00161</t>
  </si>
  <si>
    <t>CO1.PCCNTR.3546890</t>
  </si>
  <si>
    <t>FANNY YANNETH GUIZA GOMEZ</t>
  </si>
  <si>
    <t>22-0077</t>
  </si>
  <si>
    <t>PRESTACIÓN DE SERVICIOS PROFESIONALES AL ÁREA METROPOLITANA DE BUCARAMANGA PARA BRINDAR ASESORÍA EN LAS ACTIVIDADES DE AVALUOS ASOCIADAS A LOS PROCESOS DE FORMACIÓN, ACTUALIZACIÓN Y CONSERVACION CATASTRAL QUE REQUIERA LA SUBDIRECCIÓN DE PLANEACIÓN E INFRAESTRUCTURA</t>
  </si>
  <si>
    <t>CO1.PCCNTR.3553986</t>
  </si>
  <si>
    <t>WILLIAM RAMIREZ CARREÑO</t>
  </si>
  <si>
    <t>22-00151</t>
  </si>
  <si>
    <t>PRESTACIÓN DE SERVICIOS PROFESIONALES COMO ECONOMISTA EN EL MARCO DEL PROYECTO "SISTEMA DE PARQUES METROPOLITANOS", COMO APOYO EN LA FORMULACION DE ESTUDIOS, PLANES, PROGRAMAS, PROYECTOS Y DISEÑOS EN LA EJECUCION DE PROYECTOS ESTRATEGICOS DEL SISTEMA DE PARQUES METROPOLITANOS EN LA SUBDIRECCION DE PLANEACION E INFRAESTRUCTUR</t>
  </si>
  <si>
    <t>CO1.PCCNTR.3547014</t>
  </si>
  <si>
    <t>LAURA MELISA AYALA JOYA</t>
  </si>
  <si>
    <t>BIOLOGÍA</t>
  </si>
  <si>
    <t>PRESTACIÓN DE SERVICIOS PROFESIONALES COMO BIOLOGO EN EL MARCO DEL PROYECTO "SISTEMA DE PARQUES METROPOLITANOS", PARA LA FORMULACION Y EJECUCION DE PROYECTOS ESTRATEGICOS METROPOLITANOS EN LA SUBDIRECCION DE PLANEACION E INFRAESTRUCTURA</t>
  </si>
  <si>
    <t>CO1.PCCNTR.3549634</t>
  </si>
  <si>
    <t>SANDRA TERESA MONTAGUT PRADO</t>
  </si>
  <si>
    <t>22-00175</t>
  </si>
  <si>
    <t>PRESTACIÓN DE SERVICIOS PROFESIONALES EN EL MARCO DEL PROYECTO "SISTEMA DE PARQUES METROPOLITANOS", COMO APOYO EN LA FORMULACION DE ESTUDIOS, PLANES Y DISEÑOS EN LA EJECUCION DE PROYECTOS ESTRATEGICOS DEL SISTEMA DE PARQUES METROPOLITANOS EN LA SUBDIRECCION DE PLANEACION E INFRAESTRUCTURA EN EL COMPONENTE DE GESTION SOCIAL Y PLANEACION PARTÍCIPATIVA</t>
  </si>
  <si>
    <t>CO1.PCCNTR.3554693</t>
  </si>
  <si>
    <t>22-00172</t>
  </si>
  <si>
    <t>PRESTACIÓN DE SERVICIOS PROFESIONALES PARA LA CAPTURA, ORIENTACION A LOS PROCESOS CATASTRALES, DIGITALIZACIÓN Y GENERACIÓN DE PRODUCTOS DE LA INFORMACIÓN CATASTRAL DENTRO DEL PROCESO DE CONSERVACIÓN CATASTRAL QUE ADELANTA EL AMB</t>
  </si>
  <si>
    <t>CO1.PCCNTR.3555086</t>
  </si>
  <si>
    <t>ESTHER EMILSE ALTAMAR SARMIENTO</t>
  </si>
  <si>
    <t>22-00152</t>
  </si>
  <si>
    <t>PRESTACIÓN DE SERVICIOS PROFESIONALES PARA REVISAR Y AJUSTAR LA ESTRUCTURA E IMPLEMENTACIÓN DEL SISTEMA INTEGRADO DE GESTIÓN Y LA GESTIÓN DE RIESGOS ARTICULADO A MIPG PARA EL FORTALECIMIENTO DEL SERVICIO PUBLICO MODERNO, FUNCIONAL, EFICIENTE EN EL AMB</t>
  </si>
  <si>
    <t>CO1.PCCNTR.3547952</t>
  </si>
  <si>
    <t>22-00158</t>
  </si>
  <si>
    <t>PRESTACIÓN DE SERVICIOS DE APOYO PARA LA CAPTURA, ORIENTACION A LOS PROCESOS CATASTRALES, DIGITALIZACIÓN Y GENERACIÓN DE PRODUCTOS DE LA INFORMACIÓN CATASTRAL DENTRO DEL PROCESO DE CONSERVACIÓN CATASTRAL QUE ADELANTA EL AMB.</t>
  </si>
  <si>
    <t>CO1.PCCNTR.3547502</t>
  </si>
  <si>
    <t>CO1.PCCNTR.3547031</t>
  </si>
  <si>
    <t>YEIMY KATERINE LARROTTA BARAJAS</t>
  </si>
  <si>
    <t>22-00168</t>
  </si>
  <si>
    <t>22-00165</t>
  </si>
  <si>
    <t>PRESTACIÓN DE SERVICIOS PROFESIONALES COMO ABOGADO EN EL MARCO DEL PROYECTO "SISTEMA DE PARQUES METROPOLITANOS", PARA LA FORMULACION Y EJECUCION DE PROYECTOS ESTRATEGICOS METROPOLITANOS PARA LA CORRECTA ADMINISTRACION Y GESTION DE LOS PREDIOS QUE CONFORMAN EL SISTEMA DE PARQUES METROPOLITANOS EN LA SUBDIRECCION DE PLANEACION E INFRAESTRUCTURA</t>
  </si>
  <si>
    <t>CO1.PCCNTR.3547497</t>
  </si>
  <si>
    <t>JENIFER SUAREZ OCHOA</t>
  </si>
  <si>
    <t>CO1.PCCNTR.3555310</t>
  </si>
  <si>
    <t>GERMAN RAUL LUNA</t>
  </si>
  <si>
    <t>PRESTACIÓN DE SERVICIOS PROFESIONALES COMO ARQUITECTO O INGENIERO CON ESTUDIOS DE POSGRADO EN EL MARCO DEL PROYECTO "SISTEMA DE PARQUES METROPOLITANOS", PARA LA FORMULACION , REVISION Y EJECUCION DE PLANES , PROGRAMAS, ESTRATEGIAS Y PROYECTOS ESTRATEGICOS METROPOLITANOS EN LA SUBDIRECCION DE PLANEACION E INFRAESTRUCTURA</t>
  </si>
  <si>
    <t>CO1.PCCNTR.3555100</t>
  </si>
  <si>
    <t>JORGE ENRIQUE CORREA VIDES</t>
  </si>
  <si>
    <t>PRESTACIÓN DE SERVICIOS COMO PROFESIONAL EN DERECHO, PARA BRINDAR ASESORÍA EN TEMAS CONCERNIENTES A LOS PROCESOS DE SELECCIÓN DE CONTRATISTAS QUE ADELANTE LA ENTIDAD Y DEMÁS ASPECTOS JURÍDICOS REQUERIDOS POR EL SUPERVISOR</t>
  </si>
  <si>
    <t>CO1.PCCNTR.3550607</t>
  </si>
  <si>
    <t>JOHANNA MILENA PATIÑO SILVA</t>
  </si>
  <si>
    <t>PRESTACIÓN DE SERVICIOS DE APOYO PARA LA CAPTURA, ORIENTACION A LOS PROCESOS CATASTRALES, DIGITALIZACIÓN Y GENERACIÓN DE PRODUCTOS DE LA INFORMACIÓN CATASTRAL DENTRO DEL PROCESO DE CONSERVACIÓN CATASTRAL QUE ADELANTA EL AMB</t>
  </si>
  <si>
    <t>CO1.PCCNTR.3551440</t>
  </si>
  <si>
    <t>ELVIA JEANNETTE PEÑARANDA LANDINEZ</t>
  </si>
  <si>
    <t>22-00186</t>
  </si>
  <si>
    <t>PRESTACIÓN DE SERVICIOS PROFESIONALES AL ÁREA METROPOLITANA DE BUCARAMANGA PARA BRINDAR ASESORÍA EN ACTIVIDADES ASOCIADAS A LOS PROCESOS DE FORMACIÓN, ACTUALIZACIÓN Y CONSERVACION CATASTRAL QUE REQUIERA LA SUBDIRECCIÓN DE PLANEACIÓN E INFRAESTRUCTURA.</t>
  </si>
  <si>
    <t>CO1.PCCNTR.3551774</t>
  </si>
  <si>
    <t>DANIEL MORENO FLÓREZ</t>
  </si>
  <si>
    <t>2-00179</t>
  </si>
  <si>
    <t>PRESTACIÓN DE SERVICIOS PROFESIONALES COMO DIBUJANTE, INGENIERO, ARQUITECTO O DISEÑADOR EN EL MARCO DEL PROYECTO "SISTEMA DE PARQUES METROPOLITANOS", PARA LA FORMULACION Y EJECUCION DE PROYECTOS ESTRATEGICOS METROPOLITANOS EN LA SUBDIRECCION DE PLANEACION E INFRAESTRUCTURA</t>
  </si>
  <si>
    <t>CO1.PCCNTR.3547205</t>
  </si>
  <si>
    <t>CRISTIAN GIOVANNY RODRIGUEZ ORTIZ</t>
  </si>
  <si>
    <t>22-00188</t>
  </si>
  <si>
    <t>PRESTACIÓN DE SERVICIOS DE APOYO JURIDICO EN EL ÁREA METROPOLITANA DE BUCARAMANGA A LOS PROCESOS DE FORMACIÓN, ACTUALIZACIÓN Y CONSERVACION CATASTRAL QUE REQUIERA LA SUBDIRECCIÓN DE PLANEACIÓN E INFRAESTRUCTURA</t>
  </si>
  <si>
    <t>CO1.PCCNTR.3555726</t>
  </si>
  <si>
    <t>22-0060</t>
  </si>
  <si>
    <t>22-00160</t>
  </si>
  <si>
    <t>CO1.PCCNTR.3555230</t>
  </si>
  <si>
    <t>ANDRES MAURICIO DIAZ BOHORQUEZ</t>
  </si>
  <si>
    <t>CO1.PCCNTR.3556115</t>
  </si>
  <si>
    <t>OMAR WEIMAR MENDOZA ESPARZA</t>
  </si>
  <si>
    <t>22-00189</t>
  </si>
  <si>
    <t>22-00182</t>
  </si>
  <si>
    <t>PRESTACIÓN DE SERVICIOS PROFESIONALES AL ÁREA METROPOLITANA DE BUCARAMANGA PARA ACTIVIDADES DE COMUNICACIÓN Y DIFUSION A LOS PROCESOS DE FORMACIÓN, ACTUALIZACIÓN Y CONSERVACION CATASTRAL DEMAS QUE REQUIERA LA ENTIDAD</t>
  </si>
  <si>
    <t>PRESTACIÓN DE SERVICIOS PROFESIONALES PARA ASESORAR Y EVALUAR LA ELABORACIÓN O MODIFICACIÓN DE LOS ESTUDIOS FÍSICOS Y ECONÓMICOS PARA LA OBTENCIÓN DE AVALÚOS DENTRO DE LA GESTIÓN CATASTRAL QUE ADELANTE EL ÁREA METROPOLITANA DE BUCARAMANGA, ASÍ COMO TAMBIÉN ATENDER LOS TEMAS Y PROYECTOS ESPECÍFICOS RELACIONADOS CON LA ACTIVIDAD CATASTRAL A CARGO DE LA ENTIDAD</t>
  </si>
  <si>
    <t>CO1.PCCNTR.3554407</t>
  </si>
  <si>
    <t>MARIA JULIANA MENDOZA VILLARREAL</t>
  </si>
  <si>
    <t>22-00178</t>
  </si>
  <si>
    <t>PRESTACIÓN DE SERVICIOS PROFESIONALES COMO ABOGADO ESPECIALISTA EN EL MARCO DEL PROYECTO "SISTEMA DE PARQUES METROPOLITANOS", PARA LA DEFENSA JURÍDICA Y ADECUADA GESTIÓN INMOBILIARIA DE LOS PREDIOS QUE CONFORMAN EL SISTEMA DE PARQUES METROPOLITANOS EN LA SUBDIRECCION DE PLANEACION E INFRAESTRUCTURA</t>
  </si>
  <si>
    <t>CO1.PCCNTR.3556137</t>
  </si>
  <si>
    <t>WENDY JULIETH SERRANO MORENO</t>
  </si>
  <si>
    <t>CO1.PCCNTR.3556563</t>
  </si>
  <si>
    <t>KATHERINE MARTINEZ PAREJO</t>
  </si>
  <si>
    <t>PRESTACIÓN DE SERVICIOS DE APOYO PARA LA CAPTURA, ORIENTACIÓN A LOS PROCESOS CATASTRALES, DIGITALIZACIÓN Y GENERACIÓN DE PRODUCTOS DE LA INFORMACIÓN CATASTRAL DENTRO DEL PROCESO DE CONSERVACIÓN CATASTRAL QUE ADELANTA EL AMB.</t>
  </si>
  <si>
    <t>AMB-SAF-MC-002-2022</t>
  </si>
  <si>
    <t>CO1.PCCNTR.3593416</t>
  </si>
  <si>
    <t>GNVC BUCARAMANGA S.A.S</t>
  </si>
  <si>
    <t>22-00218</t>
  </si>
  <si>
    <t>SUMINISTRO DE COMBUSTIBLE, LUBRICANTES Y EMBELLECIMIENTO AUTOMOTRIZ PARA LOS AUTOMOTORES, DEMAS EQUIPOS Y MAQUINAS DE PROPIEDAD DEL ÁREA METROPOLITANA DE BUCARAMANGA, DE CONFORMIDAD CON LAS ESPECIFICACIONES ESTABLECIDAS EN LA INVITACIÓN PÚBLICA.</t>
  </si>
  <si>
    <t>AMB-SAF-MC-003-2022</t>
  </si>
  <si>
    <t>CO1.PCCNTR.3617388</t>
  </si>
  <si>
    <t>Transportes y Mudanzas Chico S.A.S</t>
  </si>
  <si>
    <t>22-00179</t>
  </si>
  <si>
    <t>22-00246</t>
  </si>
  <si>
    <t>Prestación de Servicios</t>
  </si>
  <si>
    <t>PRESTAR EL SERVICIO DE MENSAJERIA EXPRESA, PARA LA RECOLECCION, TRANSPORTE Y ENTREGA DE CORRESPONDENCIA, PAQUETES, FACTURACION POR VALORIZACION, Y CARGA LIVIANA A NIVEL URBANO, REGIONAL Y NACIONAL DE CONFORMIDAD CON LAS ESPECIFICACIONES TECNICAS ESTABLECIDAS EN LA INVITACION PUBLICA</t>
  </si>
  <si>
    <t>CO1.PCCNTR.3624506</t>
  </si>
  <si>
    <t>GENERACION DE PROYECTOS SW SAS</t>
  </si>
  <si>
    <t>22-00194</t>
  </si>
  <si>
    <t>22-00251</t>
  </si>
  <si>
    <t>PRESTACION DE SERVICIO DE IMPRESIONES Y FOTOCOPIAS PARA APOYAR LA GESTION DEL AMB, DE CONFORMIDAD CON LAS ESPECIFICACIONES ESTABLECIDAS EN LA INVITACION PÚBLICA</t>
  </si>
  <si>
    <t>AMB-SAF-MC-004-2022</t>
  </si>
  <si>
    <t>AMB-STM-MC-005-2022</t>
  </si>
  <si>
    <t>CO1.PCCNTR.3626744</t>
  </si>
  <si>
    <t>RODOS GROUP SAS</t>
  </si>
  <si>
    <t>22-00190</t>
  </si>
  <si>
    <t>22-00252</t>
  </si>
  <si>
    <t>ACDUL SIERRA</t>
  </si>
  <si>
    <t>ADQUISICIÓN DE IMPRESOS Y ELEMENTOS DE MATERIAL INFORMATIVO Y PUBLICITARIO NECESARIO PARA TRÁMITES ADMINISTRATIVOS DE LA ENTIDAD, ASÍ COMO CONTROLES OPERATIVOS Y CAMPAÑAS DE TRANSPORTE REQUERIDOS POR EL ÁREA METROPOLITANA DE BUCARAMANGA</t>
  </si>
  <si>
    <t>AMB-SPI-SAS-001-2022</t>
  </si>
  <si>
    <t>CO1.PCCNTR.3647625</t>
  </si>
  <si>
    <t>JAIRO OSORIO CABALLERO</t>
  </si>
  <si>
    <t>22-00282</t>
  </si>
  <si>
    <t>Subasta</t>
  </si>
  <si>
    <t>SUMINISTRO DE MATERIAL VEGETAL, INSUMOS Y HERRAMIENTAS, PARA ATENDER EL MANTENIMIENTO, EN LAS ZONAS VERDES DE LOS PARQUES METROPOLITANOS - LOTE No. 02</t>
  </si>
  <si>
    <t>CO1.PCCNTR.3647540</t>
  </si>
  <si>
    <t>Representaciones Ganaderas Limitada Repregan Ltda</t>
  </si>
  <si>
    <t>22-00271</t>
  </si>
  <si>
    <t>SUMINISTRO DE MATERIAL VEGETAL, INSUMOS Y HERRAMIENTAS, PARA ATENDER EL MANTENIMIENTO, EN LAS ZONAS VERDES DE LOS PARQUES METROPOLITANOS - LOTE No. 01</t>
  </si>
  <si>
    <t>OC 85935</t>
  </si>
  <si>
    <t>TRANSPORTES ESPECIALES ACAR S.A</t>
  </si>
  <si>
    <t>UNIÓN TEMPORAL ASEO COLOMBIA 2</t>
  </si>
  <si>
    <t>22-00180</t>
  </si>
  <si>
    <t>OC 87610</t>
  </si>
  <si>
    <t>CO1.PCCNTR.3555793</t>
  </si>
  <si>
    <t>000161-2022</t>
  </si>
  <si>
    <t>SERGIO URBANO CONTRERAS</t>
  </si>
  <si>
    <t>PRESTACIÓN DE SERVICIOS PROFESIONALES COMO INGENIERO ELECTRICISTA EN EL MARCO DEL PROYECTO "SISTEMA DE PARQUES METROPOLITANOS", PARA LA FORMULACIÓN Y EJECUCIÓN DE PROYECTOS ESTRATEGICOS METROPOLITANOS EN LA SUBDIRECCION DE PLANEACION E INFRAESTRUCTURA</t>
  </si>
  <si>
    <t>EVENTO 125873</t>
  </si>
  <si>
    <t>22-00258</t>
  </si>
  <si>
    <t>NA</t>
  </si>
  <si>
    <t>VALOR ADICIONAL</t>
  </si>
  <si>
    <t>DESTINACION</t>
  </si>
  <si>
    <t>22-0028</t>
  </si>
  <si>
    <t>22-0050</t>
  </si>
  <si>
    <t>22-0044</t>
  </si>
  <si>
    <t>22-0048</t>
  </si>
  <si>
    <t>22-0051</t>
  </si>
  <si>
    <t>22-0072</t>
  </si>
  <si>
    <t>22-0068</t>
  </si>
  <si>
    <t>22-0055</t>
  </si>
  <si>
    <t>22-0057</t>
  </si>
  <si>
    <t>22-0064</t>
  </si>
  <si>
    <t>22-0058</t>
  </si>
  <si>
    <t>22-0056</t>
  </si>
  <si>
    <t>22-0096</t>
  </si>
  <si>
    <t>EVENTO 124674</t>
  </si>
  <si>
    <t>22-0054</t>
  </si>
  <si>
    <t>22-00217</t>
  </si>
  <si>
    <t>CATALINA CANO</t>
  </si>
  <si>
    <t>PRESTACION DE SERVICIOS DE ASEO, CAFETERIA INCLUIDOS LOS INSUMOS DE ASEO, PARA LA CORRECTA PRESTACION DEL SERVICIO, EN LAS INSTALACIONES DEL AREA METROPOLITANA DE BUCARAMANGA DE CONFORMIDAD CON LO ESTABLECIDO EN LA INVITACION PUBLICA</t>
  </si>
  <si>
    <t xml:space="preserve"> AMB-SG-MC-006-2022</t>
  </si>
  <si>
    <t>CO1.PCCNTR.3677826</t>
  </si>
  <si>
    <t>ASISTENCIA MEDICA SAS - SERVICIO DE AMBULANCIA PREPAGADO</t>
  </si>
  <si>
    <t>22-00202</t>
  </si>
  <si>
    <t>22-00290</t>
  </si>
  <si>
    <t>AMB-SG-MC-007-2022</t>
  </si>
  <si>
    <t>CO1.PCCNTR.3680169</t>
  </si>
  <si>
    <t>COORDINADORA DE SERVICIOS DE PARQUE CEMENTERIO S.A.S.</t>
  </si>
  <si>
    <t>22-00200</t>
  </si>
  <si>
    <t>22-00291</t>
  </si>
  <si>
    <t>AMB-SG-MC-008-2022</t>
  </si>
  <si>
    <t>CO1.PCCNTR.3685864</t>
  </si>
  <si>
    <t>AUDIOMIC S.A.S</t>
  </si>
  <si>
    <t>22-00203</t>
  </si>
  <si>
    <t>PRESTAR EL SERVICIO DE EXAMENES MEDICOS OCUPACIONALES PARA LOS FUNCIONARIOS DE LA ENTIDAD, DE CONFORMIDAD CON LOS REQUERIMIENTOS DE LA ENTIDAD</t>
  </si>
  <si>
    <t>Funcionamiento</t>
  </si>
  <si>
    <t>Inversión</t>
  </si>
  <si>
    <t>AMB-SAF-MC-009-2022</t>
  </si>
  <si>
    <t>AMB-SAF-MC-010-2022</t>
  </si>
  <si>
    <t>CO1.PCCNTR.3754817</t>
  </si>
  <si>
    <t>22-00236</t>
  </si>
  <si>
    <t>22-00384</t>
  </si>
  <si>
    <t>PRESTACION DEL SERVICIO DE VIGILANCIA Y SEGURIDAD PRIVADA ARMADA DE ACUERDO CON LOS REQUERIMIENTOS DE LA ENTIDAD”</t>
  </si>
  <si>
    <t>SEGURIDAD ACROPOLIS LTDA</t>
  </si>
  <si>
    <t>CO1.PCCNTR.3756751</t>
  </si>
  <si>
    <t>000175-2022</t>
  </si>
  <si>
    <t>Universidad Pontificia Bolivariana Seccional Bucaramanga</t>
  </si>
  <si>
    <t>22-00381</t>
  </si>
  <si>
    <t>XIOMARA RODRÍGUEZ</t>
  </si>
  <si>
    <t>PRESTACIÓN DE SERVICIOS PARA LA REALIZACIÓN DE PERITAJE TÉCNICO REQUERIDO DENTRO DEL MARCO DEL PROCESO  2008-00230-00</t>
  </si>
  <si>
    <t>177</t>
  </si>
  <si>
    <t>PRESTACIÓN DE SERVICIOS DE APOYO A LA GESTIÓN AL ÁREA METROPOLITANA DE BUCARAMANGA PARA REALIZAR ACTIVIDADES CORRESPONDIENTES AL SISTEMA DE INFORMACIÓN GEOGRÁFICA - SIG - ASOCIADAS A LOS PROCESOS DE FORMACIÓN, ACTUALIZACIÓN Y CONSERVACION CATASTRAL QUE REQUIERA LA SUBDIRECCIÓN DE PLANEACIÓN E INFRAESTRUCTURA</t>
  </si>
  <si>
    <t>CO1.PCCNTR.3767752</t>
  </si>
  <si>
    <t>000183-2022</t>
  </si>
  <si>
    <t>CLAUDIA LUCERO HOLGUIN HERRERA</t>
  </si>
  <si>
    <t>22-00395</t>
  </si>
  <si>
    <t>22-00254</t>
  </si>
  <si>
    <t>000184-2022</t>
  </si>
  <si>
    <t>CO1.PCCNTR.3788040</t>
  </si>
  <si>
    <t>CAJA DE COMPENSACION FAMILIAR COMFENALCO</t>
  </si>
  <si>
    <t xml:space="preserve">	PRESTACIÓN DE SERVICIOS DE APOYO A LA GESTIÓN PARA EJECUTAR ACTIVIDADES DEL PLAN INSTITUCIONAL DE FORMACIÓN Y CAPACITACIÓN, Y EL PROGRAMA DE BIENESTAR SOCIAL E INCENTIVOS PARA LOS SERVIDORES PÚBLICOS DEL ÁREA METROPOLITANA DE BUCARAMANGA</t>
  </si>
  <si>
    <t>22-00261</t>
  </si>
  <si>
    <t>000185-2022</t>
  </si>
  <si>
    <t>CO1.PCCNTR.3833494</t>
  </si>
  <si>
    <t>UNIVERSIDAD AUTONOMA DE BUCARAMANGA</t>
  </si>
  <si>
    <t>AUNAR ESFUERZOS TÉCNICOS, ADMINISTRATIVOS Y FINANCIEROS PARA EL FUNCIONAMIENTO DE LA ESTACIÓN DE CALIDAD DE AIRE PROPIEDAD DEL AMB, UBICADA EN LAS INSTALACIONES DEL COLEGIO INSTITUTO CALDAS DEL MUNICIPIO BUCARAMANGA - SANTANDER"</t>
  </si>
  <si>
    <t>22-00253</t>
  </si>
  <si>
    <t>22-00432</t>
  </si>
  <si>
    <t>000186-2022</t>
  </si>
  <si>
    <t>CO1.PCCNTR.3801024</t>
  </si>
  <si>
    <t>JOSE MIGUEL MANTILLA SÁNCHEZ</t>
  </si>
  <si>
    <t xml:space="preserve">22-00252 </t>
  </si>
  <si>
    <t>22-00406</t>
  </si>
  <si>
    <t>PRESTACIÓN DE SERVICIOS DE APOYO A LA SUBDIRECCIÓN DE TRANSPORTE METROPOLITANO EN EL DESARROLLO DEL PROYECTO DE PLANEACIÓN  ESTRATÉGICA DEL TRANSPORTE PÚBLICO Y LA REALIZACIÓN DE CONTROLES OPERATIVOS</t>
  </si>
  <si>
    <t>CO1.PCCNTR.3767327</t>
  </si>
  <si>
    <t>MANTENIMIENTO PREVENTIVO Y CORRECTIVO DE LOS AIRES ACONDICIONADOS INSTALADOS EN LAS SEDES DEL AREA METROPOLITANA DE BUCARAMANGA</t>
  </si>
  <si>
    <t>OSCAR TORRES</t>
  </si>
  <si>
    <t>000189-2022</t>
  </si>
  <si>
    <t>CO1.PCCNTR.3855124</t>
  </si>
  <si>
    <t>PRESTAR SERVICIOS PROFESIONALES EN EL AREA DE HUMANIDADES Y SOCIOLOGIA PARA DESARROLLAR ACTIVIDADES DIRIGIDAS A LA PROMOCION DE LA MOVILIDAD SOSTENIBLE Y SEGURA DESARROLLADAS POR LA SUBDIRECCION DE TRANSPORTE METROPOLITANO</t>
  </si>
  <si>
    <t>22-00256</t>
  </si>
  <si>
    <t>22-00430</t>
  </si>
  <si>
    <t>CO1.PCCNTR.3855574</t>
  </si>
  <si>
    <t>000190-2022</t>
  </si>
  <si>
    <t>22-00257</t>
  </si>
  <si>
    <t>22-00435</t>
  </si>
  <si>
    <t>PRESTAR SERVICIOS PROFESIONALES COMO INGENIERO PARA APOYAR EL DESARROLLO DE LAS ACTIVIADES DEL PROYECTO DE PLANEACION ESTRATEGICA DEL TRANSPORTE PUBLICO EN LA SUBDIRECCION DE TRANSPORTE DEL AREA METROPOLITANA DE BUCARAMANGA</t>
  </si>
  <si>
    <t>000191-2022</t>
  </si>
  <si>
    <t xml:space="preserve">	CO1.PCCNTR.3871544</t>
  </si>
  <si>
    <t>PRESTAR SERVICIOS PROFESIONALES COMO INGENIERO CON ESTUDIOS SUPERIORES EN EL AREA DE TRANSPORTES PARA ASESORAR LA EJECUCION DE LOS PROYECTOS DEL PLAN DE ACCION DE LA SUBDIRECCION DE TRANSPORTE DEL AREA METROPOLITANA DE BUCARAMANGA.</t>
  </si>
  <si>
    <t>22-00275</t>
  </si>
  <si>
    <t>22-00437</t>
  </si>
  <si>
    <t>000192-2022</t>
  </si>
  <si>
    <t>CO1.PCCNTR.3872104</t>
  </si>
  <si>
    <t>PRESTAR SERVICIOS DE APOYO A LA GESTION EN LA SUBDIRECCION DE TRANSPORTE DEL AREA METROPOLITANA DE BUCARAMANGA EN LAS ACTIVIDADES ADMINISTRATIVAS Y EN LA REALIZACION DE TRAMITES</t>
  </si>
  <si>
    <t>22-00269</t>
  </si>
  <si>
    <t>22-00438</t>
  </si>
  <si>
    <t>000193-2022</t>
  </si>
  <si>
    <t>CO1.PCCNTR.3877735</t>
  </si>
  <si>
    <t>22-00284</t>
  </si>
  <si>
    <t>22-00443</t>
  </si>
  <si>
    <t>PRESTACION DE SERVICIOS PROFESIONALES COMO ABOGADO PARA EL APOYO A LOS TRAMITES Y PROCEDIMIENTOS ADMINISTRATIVOS, CONTRACTUALES Y JURIDICOS A CARGO DE LA SECRETARIA GENERAL, ASI COMO LA REPRESENTACION JUDICIAL DE LA ENTIDAD</t>
  </si>
  <si>
    <t>CO1.PCCNTR.3879825</t>
  </si>
  <si>
    <t>000194-2022</t>
  </si>
  <si>
    <t>PRESTAR SERVICIOS PROFESIONALES COMO ABOGADO EN LA SUBDIRECCION DE TRANSPORTE DEL AREA METROPOLITANA DE BUCARAMANGA PARA ASESORAR LOS ASPECTOS JURIDICOS RELACIONADOS CON LOS PROYECTOS DEL PLAN DE ACCION ESPECIALISTA QUE PRESTA SERVICIOS DENTRO DE LA SUBDIRECCION DE TRANSPORTE DEL AREA METROPOLITANA DE BUCARAMANGA.</t>
  </si>
  <si>
    <t>22-00276</t>
  </si>
  <si>
    <t>22-00440</t>
  </si>
  <si>
    <t>000195-2022</t>
  </si>
  <si>
    <t>CO1.PCCNTR.3882015</t>
  </si>
  <si>
    <t>22-00283</t>
  </si>
  <si>
    <t>22-00447</t>
  </si>
  <si>
    <t>PRESTAR SERVICIOS PROFESIONALES COMO ABOGADO PARA EL APOYO A LOS TRÁMITES Y PROCEDIMIENTOS ADMINISTRATIVOS, SANCIONATORIOS Y JURÍDICOS A CARGO DE LA SECRETARIA GENERAL, ASÍ COMO LA REPRESENTACIÓN JUDICIAL DE LA ENTIDAD"</t>
  </si>
  <si>
    <t>000196-2022</t>
  </si>
  <si>
    <t>000197-2022</t>
  </si>
  <si>
    <t>000198-2022</t>
  </si>
  <si>
    <t>000199-2022</t>
  </si>
  <si>
    <t>000200-2022</t>
  </si>
  <si>
    <t>CO1.PCCNTR.3881964</t>
  </si>
  <si>
    <t>22-00277</t>
  </si>
  <si>
    <t>22-00448</t>
  </si>
  <si>
    <t>CO1.PCCNTR.3882073</t>
  </si>
  <si>
    <t>22-00446</t>
  </si>
  <si>
    <t>22-00294</t>
  </si>
  <si>
    <t>PRESTAR SERVICIOS DE APOYO A LA GESTIÓN PARA LA EXPEDICIÓN DE PAZ Y SALVOS, OFICIOS DE REGISTRO Y DEMÁS ACTIVIDADES REQUERIDAS EN EL ÁREA DE VALORIZACIÓN DEL AMB</t>
  </si>
  <si>
    <t>CO1.PCCNTR.3883008</t>
  </si>
  <si>
    <t>22-00444</t>
  </si>
  <si>
    <t>PRESTAR SERVICIOS PROFESIONALES A LA SUBDIRECCION ADMINISTRATIVA Y FINANCIERA, EN EL REPORTE DE INFORMES AL CGN Y CONTRALORIA, PRESENTACION DE EXOGENA, TESORERIA, NOMINA, CONTABILIDAD DEL AREA METROPOLITANA DE BUCARAMANGA</t>
  </si>
  <si>
    <t>CO1.PCCNTR.3883016</t>
  </si>
  <si>
    <t>22-00286</t>
  </si>
  <si>
    <t>22-00445</t>
  </si>
  <si>
    <t>PRESTAR SERVICIOS PROFESIONALES COMO ABOGADO EN LOS ADMINISTRATIVOS DE COBRO COACTIVO, LA DEFENSA DEL AMB ANTE LA JURISDICCION COACTIVA DE LOS MUNICIPIOS Y LA DEPURACION DE LOS PREDIOS DE PROPIEDAD DEL AMB</t>
  </si>
  <si>
    <t>CO1.PCCNTR.3882609</t>
  </si>
  <si>
    <t>PRESTAR SERVICIOS PROFESIONALES PARA LA FORMULACIÓN Y SEGUIMIENTO DE PLANES REQUERIDOS POR SECRETARIA GENERAL, ACOMPAÑAMIENTO TECNICO EN LOS PROCESOS DE CONTRATACION DE LA ENTIDAD Y DEMAS ACTIVIDADES AFINES REQUERIDAS POR EL SUPERVISOR</t>
  </si>
  <si>
    <t>22-00441</t>
  </si>
  <si>
    <t>PRESTACION DE SERVICIOS DE APOYO A LA GESTION EN ACTIVIDADES JURIDICAS, PUBLICACION Y SEGUIMIENTO DE PROCESOS EN DIFERENTES PLATAFORMAS DE LA CONTRATACION PUBLICA Y ACTIVIDADES ADMINISTRATIVAS REQUERIDAS EN LA SECRETARIA GENERAL-AREA DE CONTRATACION</t>
  </si>
  <si>
    <t>000201-2022</t>
  </si>
  <si>
    <t>CO1.PCCNTR.3883227</t>
  </si>
  <si>
    <t>22-00442</t>
  </si>
  <si>
    <t>000202-2022</t>
  </si>
  <si>
    <t>CO1.PCCNTR.3893561</t>
  </si>
  <si>
    <t>PRESTAR SERVICIOS PROFESIONALES COMO ABOGADO ACOMPAÑAR PROCEDIMIENTOS ADMINISTRATIVOS DE COBRO COACTIVO POR VALORIZACION Y LOS PROCESOS CONTRACTUALES DE LA SUBDIRECCION ADMINISTRATIVA Y FINANCIERA</t>
  </si>
  <si>
    <t>22-00297</t>
  </si>
  <si>
    <t>22-00454</t>
  </si>
  <si>
    <t>000203-2022</t>
  </si>
  <si>
    <t>CO1.PCCNTR.3893566</t>
  </si>
  <si>
    <t>PRESTAR SERVICIOS DE APOYO A LA GESTION EN LA SUBDIRECCION ADMINISTRATIVA Y FINANCIERA EN LA GESTION DOCUMENTAL FISICA Y DIGITAL EN LA PLATAFORMA TECNOLOGICA DE LA ENTIDAD</t>
  </si>
  <si>
    <t>22-00295</t>
  </si>
  <si>
    <t>22-00456</t>
  </si>
  <si>
    <t>CO1.PCCNTR.3893568</t>
  </si>
  <si>
    <t>000204-2022</t>
  </si>
  <si>
    <t>PRESTAR SERVICIOS PROFESIONALES COMO ABOGAO PARA REALIZAR ACTIVIDADES DE SUSTANCIACION EN LOS PROCESOS ADMINISTRATIVOS DE COBRO COACTIVO DEL AMB POR VALORIZACION, ACTIVIDADES DE EPURACION DE PROCESOS QUE SE REQUIERAN, ELABORACION Y/O ACTUALIZACION DE BASE DE DATOS DE DEPURACION Y PRESTAR SOPORTE JURIDICO EN LAS DIERENTES ACTUACIONES Y/O TRAMITES DE LA SUBDIRECCION ADMINISTRATIVA Y FINANCIERA DEL AMB.</t>
  </si>
  <si>
    <t>22-00455</t>
  </si>
  <si>
    <t>22-00293</t>
  </si>
  <si>
    <t>000205</t>
  </si>
  <si>
    <t>000205-2022</t>
  </si>
  <si>
    <t>CO1.PCCNTR.3894481</t>
  </si>
  <si>
    <t>EDGAR ANAYA ESPARZA</t>
  </si>
  <si>
    <t>22-00279</t>
  </si>
  <si>
    <t>22-00452</t>
  </si>
  <si>
    <t>PRESTAR SERVICIOS DE APOYO A LA GESTION EN LA SUBDIRECCION DE TRASPORTE METROPOLITANO EN EL DESARROLLO DEL PROYECTO DE PLANEACION ESTRATEGICA DEL TRASPORTE PUBLICO Y LA REALIZACION DE CONTROLES OPERATIVOS.</t>
  </si>
  <si>
    <t>000208</t>
  </si>
  <si>
    <t>000208-2022</t>
  </si>
  <si>
    <t>CO1.PCCNTR.3895266</t>
  </si>
  <si>
    <t>PRESTAR SERVICIOS PROFESIONALES PARA ASESORAR LOS PROCESOS CONTABLES , PRESUPUESTALES Y DE TESORERIA DE LA SUBDIRECCION Y EL SEGUIMIENTO A CONTRATOS ESPECIALES DE LA ENTIDAD</t>
  </si>
  <si>
    <t xml:space="preserve">2-00292 </t>
  </si>
  <si>
    <t>22-00451</t>
  </si>
  <si>
    <t>CO1.PCCNTR.3896003</t>
  </si>
  <si>
    <t>2-00274</t>
  </si>
  <si>
    <t>22-00453</t>
  </si>
  <si>
    <t>000209</t>
  </si>
  <si>
    <t>000209-2022</t>
  </si>
  <si>
    <t>000210</t>
  </si>
  <si>
    <t>000210-2022</t>
  </si>
  <si>
    <t>CO1.PCCNTR.3900218</t>
  </si>
  <si>
    <t>22-00296</t>
  </si>
  <si>
    <t>22-00460</t>
  </si>
  <si>
    <t>PRESTAR SERVICIOS PROFESIONALES COMO SOPORTE A LA GESTION CONTRACTUAL Y SEGUIMIENTO A LA EJECUCION DE PLANES INSTITUCIONALES A CARGO DE LA SUBDIRECCION ADMINISTRATIVA Y FINANCIERA</t>
  </si>
  <si>
    <t>000211</t>
  </si>
  <si>
    <t>000211-2022</t>
  </si>
  <si>
    <t>CO1.PCCNTR.3900169</t>
  </si>
  <si>
    <t>PRESTAR SERVICIOS DE APOYO A LA GESTION EN LA SUBDIRECCION ADMINISTRATIVA Y FINANCIERA EN LA ASESORIA, IMPLEMENTACION, PARAMETRIZACION Y SEGUIMIENTO DE LA FUNCIONALIDAD DE LA PLATAFORMA DE GESTION DE PROCESOS DE LA ENTIDAD</t>
  </si>
  <si>
    <t>22-00289</t>
  </si>
  <si>
    <t>22-00462</t>
  </si>
  <si>
    <t>000212</t>
  </si>
  <si>
    <t>000212-2022</t>
  </si>
  <si>
    <t>CO1.PCCNTR.3900558</t>
  </si>
  <si>
    <t>RESTAR SERVICIOS PROFESIONALES COMO ABOGADO PARA REALIZAR ACTIVIDADES DE SUSTANCIACIÓN, TRÁMITE Y DEPURACIÓN EN LOS PROCESOS ADMINISTRATIVOS DE COBRO COACTIVO DEL AMB POR VALORIZACIÓN</t>
  </si>
  <si>
    <t>22-00298</t>
  </si>
  <si>
    <t>22-00465</t>
  </si>
  <si>
    <t>PRESTAR SERVICIOS PROFESIONALES COMO ABOGADO PARA REALIZAR ACTIVIDADES DE SUSTANCIACION, TRAMITE Y DEPURACION EN LOS PROCESOS ADMINISTRATIVOS DE COBRO COACTIVO DEL AMB POR VALORIZACION</t>
  </si>
  <si>
    <t>000213</t>
  </si>
  <si>
    <t>000213-2022</t>
  </si>
  <si>
    <t>CO1.PCCNTR.3901014</t>
  </si>
  <si>
    <t>22-00287</t>
  </si>
  <si>
    <t>22-00461</t>
  </si>
  <si>
    <t>000214</t>
  </si>
  <si>
    <t>000214-2022</t>
  </si>
  <si>
    <t>CO1.PCCNTR.3901213</t>
  </si>
  <si>
    <t>1-PRESTAR SERVICIOS PROFESIONALES COMO ABOGADO PARA REALIZAR ACTIVIDADES DE SUSTANCIACIÓN, TRÁMITE Y DEPURACIÓN EN LOS PROCESOS ADMINISTRATIVOS DE COBRO COACTIVO DEL AMB POR VALORIZACIÓN</t>
  </si>
  <si>
    <t>22-00307</t>
  </si>
  <si>
    <t>22-00463</t>
  </si>
  <si>
    <t>CO1.PCCNTR.3901147</t>
  </si>
  <si>
    <t>000215</t>
  </si>
  <si>
    <t>000215-2022</t>
  </si>
  <si>
    <t>PRESTAR SERVICIOS PROFESIONALES PARA BRINDAR ACOMPAÑAMIENTO TÉCNICO EN LOS PROCESOS CONTRACTUALES, FORMULACION Y/O REVISIÓN DE PROYECTOS Y DEMAS ACTIVIDADES CONEXAS REQUERIDAS POR LA SECRETARIA GENERAL DEL AMB</t>
  </si>
  <si>
    <t>22-00311</t>
  </si>
  <si>
    <t>22-00464</t>
  </si>
  <si>
    <t>000216</t>
  </si>
  <si>
    <t>000216-2022</t>
  </si>
  <si>
    <t>CO1.PCCNTR.3909905</t>
  </si>
  <si>
    <t>PRESTAR SERVICIOS DE APOYO A LAS DIFERENTES DEPENDENCIAS DEL ÁREA METROPOLITANA DE BUCARAMANGA EN TODO LO RELACIONADO CON LAS TECNOLOGÍAS DE LA INFORMACIÓN, SOPORTE EN SISTEMAS Y REDES A USUARIO FINAL Y ASESORAR EN LAS ACTIVIDADES REQUERIDAS PARA EL NORMAL DESARROLLO DE LOS PROCESOS INFORMÁTICOS</t>
  </si>
  <si>
    <t>22-00306</t>
  </si>
  <si>
    <t xml:space="preserve">22-00489 </t>
  </si>
  <si>
    <t>000217</t>
  </si>
  <si>
    <t>000217-2022</t>
  </si>
  <si>
    <t>CO1.PCCNTR.3910712</t>
  </si>
  <si>
    <t>LUZ DANNY STEPHANNY LOZANO SANDOVAL</t>
  </si>
  <si>
    <t>PRESTACION DE SERVICIOS DE APOYO A LA GESTION PARA DESARROLLAR ACTIVIDADES DE ATENCIÓN AL USUARIO, TRAMITES Y SOLICITUDES RELACIONADAS CON LA GESTIÓN CATASTRAL DE LA SUBDIRECCIÓN DE PLANEACIÓN E INFRAESTRUCTURA DEL AMB</t>
  </si>
  <si>
    <t>22-00309</t>
  </si>
  <si>
    <t>000218</t>
  </si>
  <si>
    <t>000218-2022</t>
  </si>
  <si>
    <t>CO1.PCCNTR.3910936</t>
  </si>
  <si>
    <t>RESTACIÓN DE SERVICIOS PROFESIONALES A LA SUBDIRECCIÓN DE PLANEACIÓN E INFRAESTRUCTURA PARA REALIZAR LAS ACTIVIDADES DE RECONOCIMIENTO PREDIAL URBANO Y RURAL ADELANTANDO TRAMITES DE OFICINA Y TERRENO EN LOS MUNICIPIOS QUE CONFORMAN EL ÁREA METROPOLITANA DE BUCARAMANGA</t>
  </si>
  <si>
    <t>22-00308</t>
  </si>
  <si>
    <t>22-00487</t>
  </si>
  <si>
    <t>000219</t>
  </si>
  <si>
    <t>000219-2022</t>
  </si>
  <si>
    <t>CO1.PCCNTR.3910945</t>
  </si>
  <si>
    <t>22-00318</t>
  </si>
  <si>
    <t>22-00488</t>
  </si>
  <si>
    <t>000220</t>
  </si>
  <si>
    <t>000220-2022</t>
  </si>
  <si>
    <t>CO1.PCCNTR.3911103</t>
  </si>
  <si>
    <t>PRESTAR SERVICIOS PORFESIONALES PARA EL APOYO A IDENTIFICACION DE LOS TITULOS DE DEPOSITOS JUDICIALES Y/O APLICACIÓN A LOS EXPEDIENTES EN COBRO COACTIVO, Y ACTUALIZACION Y DIGITACION DE EXPEDIENTES EN EL MODULODE VALORIZACION..APOYO AL INFORME DE RECAUDO POR VALORIZACION MENSUAL Y APOYO AL GESTION DOCUMENTAL DE TESORERIA CON RELACION A LOS PAGOS REALIZADOS DE VALORIZACION</t>
  </si>
  <si>
    <t>22-00317</t>
  </si>
  <si>
    <t>22-00486</t>
  </si>
  <si>
    <t>000221</t>
  </si>
  <si>
    <t>000221-2022</t>
  </si>
  <si>
    <t>000222</t>
  </si>
  <si>
    <t>000222-2022</t>
  </si>
  <si>
    <t>CO1.PCCNTR.3915283</t>
  </si>
  <si>
    <t>PRESTACION DE SERVICIOS COMO JARDINERO, PARA RECUPERACION Y MANTENIMIENTO DE ZONAS VERDES EN PARQUES METROPOLITANOS</t>
  </si>
  <si>
    <t>22-00302</t>
  </si>
  <si>
    <t>22-00508</t>
  </si>
  <si>
    <t>000223</t>
  </si>
  <si>
    <t>000223-2022</t>
  </si>
  <si>
    <t>CO1.PCCNTR.3915195</t>
  </si>
  <si>
    <t xml:space="preserve">22-00302 </t>
  </si>
  <si>
    <t>22-00502</t>
  </si>
  <si>
    <t>000224</t>
  </si>
  <si>
    <t>000224-2022</t>
  </si>
  <si>
    <t>CO1.PCCNTR.3915432</t>
  </si>
  <si>
    <t>22-00506</t>
  </si>
  <si>
    <t>CO1.PCCNTR.3915481</t>
  </si>
  <si>
    <t>22-00505</t>
  </si>
  <si>
    <t>000225</t>
  </si>
  <si>
    <t>000225-2022</t>
  </si>
  <si>
    <t>000226</t>
  </si>
  <si>
    <t>000226-2022</t>
  </si>
  <si>
    <t>CO1.PCCNTR.3915489</t>
  </si>
  <si>
    <t>22-00509</t>
  </si>
  <si>
    <t>000227</t>
  </si>
  <si>
    <t>000227-2022</t>
  </si>
  <si>
    <t>000228</t>
  </si>
  <si>
    <t>000228-2022</t>
  </si>
  <si>
    <t>000229</t>
  </si>
  <si>
    <t>000229-2022</t>
  </si>
  <si>
    <t>000230</t>
  </si>
  <si>
    <t>000230-2022</t>
  </si>
  <si>
    <t>CO1.PCCNTR.3916659</t>
  </si>
  <si>
    <t>PRESTACION DE SERVICIOS COMO JARDINERO PARA RECPERACION Y MANTENIMIENTO DE ZONA VERDES EN PARQUES METROPOLITANOS</t>
  </si>
  <si>
    <t>CO1.PCCNTR.3916408</t>
  </si>
  <si>
    <t>22-00496</t>
  </si>
  <si>
    <t>CO1.PCCNTR.3916660</t>
  </si>
  <si>
    <t>EDINSON VASQUEZ GOMEZ</t>
  </si>
  <si>
    <t>PRESTACION DE SERVICIOS ASISTENCIALES EN EL DISEÑO IMPLEMENTACION Y SEGUIMIENTO DEL PROGRAMA DE JARDINES URBANOS</t>
  </si>
  <si>
    <t>22-00517</t>
  </si>
  <si>
    <t>CO1.PCCNTR.3916661</t>
  </si>
  <si>
    <t>14 - PRESTACION DE SERVICIOS COMO JARDINERO, PARA RECUPERACION Y MANTENIMIENTO DE ZONAS VERDES EN PARQUES METROPOLITANOS</t>
  </si>
  <si>
    <t xml:space="preserve">22-00495 </t>
  </si>
  <si>
    <t>000231</t>
  </si>
  <si>
    <t>000231-2022</t>
  </si>
  <si>
    <t>000232</t>
  </si>
  <si>
    <t>000232-2022</t>
  </si>
  <si>
    <t>000233</t>
  </si>
  <si>
    <t>000233-2022</t>
  </si>
  <si>
    <t>000234</t>
  </si>
  <si>
    <t>000234-2022</t>
  </si>
  <si>
    <t>000235</t>
  </si>
  <si>
    <t>000235-2022</t>
  </si>
  <si>
    <t>000236</t>
  </si>
  <si>
    <t>000236-2022</t>
  </si>
  <si>
    <t>000237</t>
  </si>
  <si>
    <t>000237-2022</t>
  </si>
  <si>
    <t>000238</t>
  </si>
  <si>
    <t>000238-2022</t>
  </si>
  <si>
    <t>000239</t>
  </si>
  <si>
    <t>000239-2022</t>
  </si>
  <si>
    <t>000240</t>
  </si>
  <si>
    <t>000240-2022</t>
  </si>
  <si>
    <t>CO1.PCCNTR.3916663</t>
  </si>
  <si>
    <t>15 - PRESTACION DE SERVICIOS COMO JARDINERO, PARA RECUPERACION Y MANTENIMIENTO DE ZONAS VERDES EN PARQUES METROPOLITANOS</t>
  </si>
  <si>
    <t>22-00498</t>
  </si>
  <si>
    <t>CO1.PCCNTR.3916664</t>
  </si>
  <si>
    <t>MARTHA MARIA CAMACHO PEREZ</t>
  </si>
  <si>
    <t>16 - PRESTACION DE SERVICIOS COMO JARDINERO, PARA RECUPERACION Y MANTENIMIENTO DE ZONAS VERDES EN PARQUES METROPOLITANOS</t>
  </si>
  <si>
    <t>22-00497</t>
  </si>
  <si>
    <t>CO1.PCCNTR.3915394</t>
  </si>
  <si>
    <t>JHON JAIRO MORENO BUSTOS</t>
  </si>
  <si>
    <t>CO1.PCCNTR.3915755</t>
  </si>
  <si>
    <t>ORLANDO RIVERA HERNANDEZ</t>
  </si>
  <si>
    <t>22-00512</t>
  </si>
  <si>
    <t>CO1.PCCNTR.3916223</t>
  </si>
  <si>
    <t>MILTON ANDRES GARCIA GARCIA</t>
  </si>
  <si>
    <t>CO1.PCCNTR.3916665</t>
  </si>
  <si>
    <t>PRESTACION DE SERVICIOS COMO OPERADOR DE MAQUINARIA DE CORTE DE CESPED PARA LA RECUPERACION DE ESPACIO PUBLICO EN PARQUES METROPOLITANOS.</t>
  </si>
  <si>
    <t>22-00301</t>
  </si>
  <si>
    <t>22-00494</t>
  </si>
  <si>
    <t>CO1.PCCNTR.3924052</t>
  </si>
  <si>
    <t>ERNESTO BLANCO</t>
  </si>
  <si>
    <t xml:space="preserve">22-00510 </t>
  </si>
  <si>
    <t>CO1.PCCNTR.3924007</t>
  </si>
  <si>
    <t>CARLOS JURADO SERRANO</t>
  </si>
  <si>
    <t>PRESTACION DE SERVICIOS COMO OPERADOR DE MAQUINARIA DE CORTE DE CÉSPED PARA LA RECUPERACION DE ESPACIO PUBLICO EN PARQUES METROPOLITANOS</t>
  </si>
  <si>
    <t>22-00510</t>
  </si>
  <si>
    <t>CO1.PCCNTR.3924009</t>
  </si>
  <si>
    <t>22-00501</t>
  </si>
  <si>
    <t>CO1.PCCNTR.3923781</t>
  </si>
  <si>
    <t>LAURA VANESSA HERRERA JAIMES</t>
  </si>
  <si>
    <t xml:space="preserve">22-00305 </t>
  </si>
  <si>
    <t>22-00514</t>
  </si>
  <si>
    <t>PRESTACION DE SERVICIOS DE APOYO A LA GESTION EN LA SUBDIRECCION DE PLANEACION E INFRAESTRUCTURA PARA EL PROGARAMA DE JARDINES URBANOS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</si>
</sst>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yyyy\-mm\-dd;@"/>
    <numFmt numFmtId="167" formatCode="[$$-240A]\ #,##0"/>
    <numFmt numFmtId="168" formatCode="0.0"/>
  </numFmts>
  <fonts count="28" x14ac:knownFonts="1">
    <font>
      <sz val="11"/>
      <color theme="1"/>
      <name val="Calibri"/>
      <family val="2"/>
      <scheme val="minor"/>
    </font>
    <font>
      <sz val="11"/>
      <color theme="1"/>
      <name val="Calibri"/>
      <family val="2"/>
      <scheme val="minor"/>
    </font>
    <font>
      <sz val="12"/>
      <name val="Arial Narrow"/>
      <family val="2"/>
    </font>
    <font>
      <sz val="12"/>
      <color indexed="8"/>
      <name val="Arial Narrow"/>
      <family val="2"/>
    </font>
    <font>
      <sz val="12"/>
      <color theme="1"/>
      <name val="Arial Narrow"/>
      <family val="2"/>
    </font>
    <font>
      <b/>
      <sz val="12"/>
      <color indexed="8"/>
      <name val="Arial Narrow"/>
      <family val="2"/>
    </font>
    <font>
      <b/>
      <sz val="9"/>
      <color theme="1"/>
      <name val="Arial Narrow"/>
      <family val="2"/>
    </font>
    <font>
      <sz val="9"/>
      <color theme="1"/>
      <name val="Calibri"/>
      <family val="2"/>
      <scheme val="minor"/>
    </font>
    <font>
      <sz val="9"/>
      <color theme="1"/>
      <name val="Arial Narrow"/>
      <family val="2"/>
    </font>
    <font>
      <sz val="9"/>
      <name val="Arial Narrow"/>
      <family val="2"/>
    </font>
    <font>
      <b/>
      <sz val="11"/>
      <color rgb="FF222222"/>
      <name val="Arial"/>
      <family val="2"/>
    </font>
    <font>
      <sz val="11"/>
      <color rgb="FF222222"/>
      <name val="Arial"/>
      <family val="2"/>
    </font>
    <font>
      <sz val="8"/>
      <name val="Calibri"/>
      <family val="2"/>
      <scheme val="minor"/>
    </font>
    <font>
      <b/>
      <sz val="12"/>
      <name val="Arial Narrow"/>
      <family val="2"/>
    </font>
    <font>
      <sz val="14"/>
      <name val="Arial Narrow"/>
      <family val="2"/>
    </font>
    <font>
      <sz val="14"/>
      <color theme="1"/>
      <name val="Arial Narrow"/>
      <family val="2"/>
    </font>
    <font>
      <sz val="14"/>
      <color rgb="FFFF0000"/>
      <name val="Arial Narrow"/>
      <family val="2"/>
    </font>
    <font>
      <sz val="12"/>
      <color rgb="FFFF0000"/>
      <name val="Arial Narrow"/>
      <family val="2"/>
    </font>
    <font>
      <sz val="12"/>
      <color theme="1"/>
      <name val="Arial Narrow"/>
      <family val="2"/>
    </font>
    <font>
      <sz val="12"/>
      <color theme="1"/>
      <name val="Arial Narrow"/>
      <family val="2"/>
    </font>
    <font>
      <b/>
      <sz val="12"/>
      <color indexed="8"/>
      <name val="Arial Narrow"/>
      <family val="2"/>
    </font>
    <font>
      <sz val="14"/>
      <color theme="1"/>
      <name val="Arial Narrow"/>
      <family val="2"/>
    </font>
    <font>
      <sz val="12"/>
      <color indexed="8"/>
      <name val="Arial Narrow"/>
      <family val="2"/>
    </font>
    <font>
      <b/>
      <sz val="12"/>
      <color rgb="FFFF0000"/>
      <name val="Arial Narrow"/>
      <family val="2"/>
    </font>
    <font>
      <sz val="12"/>
      <color theme="1"/>
      <name val="Arial Narrow"/>
    </font>
    <font>
      <b/>
      <sz val="12"/>
      <color indexed="8"/>
      <name val="Arial Narrow"/>
    </font>
    <font>
      <sz val="14"/>
      <color theme="1"/>
      <name val="Arial Narrow"/>
    </font>
    <font>
      <sz val="12"/>
      <color indexed="8"/>
      <name val="Arial Narrow"/>
    </font>
  </fonts>
  <fills count="5">
    <fill>
      <patternFill patternType="none"/>
    </fill>
    <fill>
      <patternFill patternType="gray125"/>
    </fill>
    <fill>
      <patternFill patternType="solid">
        <fgColor theme="0" tint="-0.249977111117893"/>
        <bgColor indexed="64"/>
      </patternFill>
    </fill>
    <fill>
      <patternFill patternType="solid">
        <fgColor rgb="FF6D6E70"/>
        <bgColor indexed="64"/>
      </patternFill>
    </fill>
    <fill>
      <patternFill patternType="solid">
        <fgColor rgb="FFE5E5E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rgb="FFDDDDDD"/>
      </left>
      <right style="thick">
        <color rgb="FFFFFFFF"/>
      </right>
      <top style="medium">
        <color rgb="FFDDDDDD"/>
      </top>
      <bottom style="thick">
        <color rgb="FFFFFFFF"/>
      </bottom>
      <diagonal/>
    </border>
    <border>
      <left style="thick">
        <color rgb="FFFFFFFF"/>
      </left>
      <right/>
      <top style="medium">
        <color rgb="FFDDDDDD"/>
      </top>
      <bottom style="thick">
        <color rgb="FFFFFFFF"/>
      </bottom>
      <diagonal/>
    </border>
    <border>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style="medium">
        <color rgb="FFDDDDDD"/>
      </left>
      <right style="thick">
        <color rgb="FFFFFFFF"/>
      </right>
      <top/>
      <bottom style="thick">
        <color rgb="FFFFFFFF"/>
      </bottom>
      <diagonal/>
    </border>
    <border>
      <left style="thick">
        <color rgb="FFFFFFFF"/>
      </left>
      <right style="thick">
        <color rgb="FFFFFFFF"/>
      </right>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top style="thick">
        <color rgb="FFFFFFFF"/>
      </top>
      <bottom style="medium">
        <color rgb="FFDDDDDD"/>
      </bottom>
      <diagonal/>
    </border>
    <border>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3" fontId="3" fillId="0" borderId="1" xfId="1" applyNumberFormat="1" applyFont="1" applyFill="1" applyBorder="1" applyAlignment="1">
      <alignment horizontal="center" vertical="center" wrapText="1"/>
    </xf>
    <xf numFmtId="15" fontId="2" fillId="0" borderId="1" xfId="0" applyNumberFormat="1" applyFont="1" applyBorder="1" applyAlignment="1">
      <alignment horizontal="center" vertical="center" wrapText="1"/>
    </xf>
    <xf numFmtId="15" fontId="2" fillId="0" borderId="3" xfId="0" applyNumberFormat="1" applyFont="1" applyBorder="1" applyAlignment="1">
      <alignment horizontal="center" vertical="center" wrapText="1"/>
    </xf>
    <xf numFmtId="15" fontId="4" fillId="0" borderId="1" xfId="0" applyNumberFormat="1" applyFont="1" applyBorder="1" applyAlignment="1">
      <alignment horizontal="center" vertical="center" wrapText="1"/>
    </xf>
    <xf numFmtId="3" fontId="3" fillId="0" borderId="2" xfId="1" applyNumberFormat="1" applyFont="1" applyFill="1" applyBorder="1" applyAlignment="1">
      <alignment horizontal="center" vertical="center" wrapText="1"/>
    </xf>
    <xf numFmtId="3" fontId="3" fillId="0" borderId="3" xfId="1"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0" borderId="0" xfId="0" applyFont="1"/>
    <xf numFmtId="0" fontId="7" fillId="0" borderId="0" xfId="0" applyFont="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xf numFmtId="0" fontId="8" fillId="0" borderId="1" xfId="0" applyFont="1" applyBorder="1" applyAlignment="1">
      <alignment horizontal="left" vertical="center"/>
    </xf>
    <xf numFmtId="0" fontId="8" fillId="0" borderId="1" xfId="0" applyFont="1" applyBorder="1" applyAlignment="1">
      <alignment horizontal="left" vertical="center" wrapText="1"/>
    </xf>
    <xf numFmtId="166"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xf>
    <xf numFmtId="1"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7"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2" xfId="0" applyFont="1" applyBorder="1" applyAlignment="1">
      <alignment horizontal="left" vertical="center" wrapText="1"/>
    </xf>
    <xf numFmtId="15" fontId="4" fillId="0" borderId="2"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8" fillId="0" borderId="5" xfId="0" applyFont="1" applyBorder="1" applyAlignment="1">
      <alignment horizontal="center" vertical="center"/>
    </xf>
    <xf numFmtId="0" fontId="7" fillId="0" borderId="5" xfId="0" applyFont="1" applyBorder="1" applyAlignment="1">
      <alignment horizontal="center" vertical="center"/>
    </xf>
    <xf numFmtId="167" fontId="9" fillId="0" borderId="8"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166" fontId="8"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xf>
    <xf numFmtId="1"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67" fontId="9" fillId="0" borderId="2" xfId="0" applyNumberFormat="1" applyFont="1" applyBorder="1" applyAlignment="1">
      <alignment horizontal="center" vertical="center" wrapText="1"/>
    </xf>
    <xf numFmtId="167" fontId="9" fillId="0" borderId="9"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10" fillId="3" borderId="11" xfId="0" applyFont="1" applyFill="1" applyBorder="1" applyAlignment="1">
      <alignment horizontal="left"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10" fontId="11" fillId="4" borderId="19" xfId="0" applyNumberFormat="1" applyFont="1" applyFill="1" applyBorder="1" applyAlignment="1">
      <alignment horizontal="center" vertical="center" wrapText="1"/>
    </xf>
    <xf numFmtId="10" fontId="11" fillId="4" borderId="20" xfId="0" applyNumberFormat="1" applyFont="1" applyFill="1" applyBorder="1" applyAlignment="1">
      <alignment horizontal="center" vertical="center" wrapText="1"/>
    </xf>
    <xf numFmtId="0" fontId="11" fillId="4" borderId="19" xfId="0" applyFont="1" applyFill="1" applyBorder="1" applyAlignment="1">
      <alignment horizontal="left"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26" xfId="0" applyFont="1" applyFill="1" applyBorder="1" applyAlignment="1">
      <alignment horizontal="left" vertical="center" wrapText="1"/>
    </xf>
    <xf numFmtId="10" fontId="11" fillId="4" borderId="29" xfId="0" applyNumberFormat="1" applyFont="1" applyFill="1" applyBorder="1" applyAlignment="1">
      <alignment horizontal="center" vertical="center" wrapText="1"/>
    </xf>
    <xf numFmtId="10" fontId="11" fillId="4" borderId="30"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 xfId="0" applyFont="1" applyBorder="1" applyAlignment="1">
      <alignment horizontal="right" vertical="center" wrapText="1"/>
    </xf>
    <xf numFmtId="0" fontId="18"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4" fillId="0" borderId="6" xfId="0" applyFont="1" applyBorder="1" applyAlignment="1">
      <alignment horizontal="left" vertical="center" wrapText="1"/>
    </xf>
    <xf numFmtId="0" fontId="21" fillId="0" borderId="2" xfId="0" applyFont="1" applyBorder="1" applyAlignment="1">
      <alignment horizontal="left" vertical="center" wrapText="1"/>
    </xf>
    <xf numFmtId="15" fontId="4" fillId="0" borderId="9" xfId="0" applyNumberFormat="1" applyFont="1" applyBorder="1" applyAlignment="1">
      <alignment horizontal="center" vertical="center" wrapText="1"/>
    </xf>
    <xf numFmtId="1" fontId="4" fillId="0" borderId="9" xfId="0" applyNumberFormat="1" applyFont="1" applyBorder="1" applyAlignment="1">
      <alignment horizontal="center" vertical="center" wrapText="1"/>
    </xf>
    <xf numFmtId="0" fontId="15" fillId="0" borderId="2" xfId="0" applyFont="1" applyBorder="1" applyAlignment="1">
      <alignment horizontal="right" vertical="center" wrapText="1"/>
    </xf>
    <xf numFmtId="0" fontId="15" fillId="0" borderId="2" xfId="0" applyFont="1" applyBorder="1" applyAlignment="1">
      <alignment horizontal="right" vertical="center" wrapText="1" inden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0" fontId="19" fillId="0" borderId="6" xfId="0" applyFont="1" applyBorder="1" applyAlignment="1">
      <alignment horizontal="left" vertical="center" wrapText="1"/>
    </xf>
    <xf numFmtId="3" fontId="22" fillId="0" borderId="2" xfId="1" applyNumberFormat="1" applyFont="1" applyFill="1" applyBorder="1" applyAlignment="1">
      <alignment horizontal="center" vertical="center" wrapText="1"/>
    </xf>
    <xf numFmtId="15" fontId="19" fillId="0" borderId="2" xfId="0" applyNumberFormat="1" applyFont="1" applyBorder="1" applyAlignment="1">
      <alignment horizontal="center" vertical="center" wrapText="1"/>
    </xf>
    <xf numFmtId="15" fontId="19" fillId="0" borderId="9" xfId="0" applyNumberFormat="1" applyFont="1" applyBorder="1" applyAlignment="1">
      <alignment horizontal="center" vertical="center" wrapText="1"/>
    </xf>
    <xf numFmtId="1" fontId="19" fillId="0" borderId="9" xfId="0" applyNumberFormat="1" applyFont="1" applyBorder="1" applyAlignment="1">
      <alignment horizontal="center" vertical="center" wrapText="1"/>
    </xf>
    <xf numFmtId="0" fontId="19" fillId="0" borderId="2" xfId="0" applyFont="1" applyBorder="1" applyAlignment="1">
      <alignment horizontal="left" vertical="center" wrapText="1"/>
    </xf>
    <xf numFmtId="0" fontId="16" fillId="0" borderId="2" xfId="0" applyFont="1" applyBorder="1" applyAlignment="1">
      <alignment horizontal="left" vertical="center" wrapText="1"/>
    </xf>
    <xf numFmtId="168" fontId="3" fillId="0" borderId="3" xfId="1" applyNumberFormat="1" applyFont="1" applyFill="1" applyBorder="1" applyAlignment="1">
      <alignment horizontal="center" vertical="center" wrapText="1"/>
    </xf>
    <xf numFmtId="168" fontId="3" fillId="0" borderId="2" xfId="1" applyNumberFormat="1" applyFont="1" applyFill="1" applyBorder="1" applyAlignment="1">
      <alignment horizontal="center" vertical="center" wrapText="1"/>
    </xf>
    <xf numFmtId="168" fontId="22" fillId="0" borderId="2" xfId="1" applyNumberFormat="1" applyFont="1" applyFill="1" applyBorder="1" applyAlignment="1">
      <alignment horizontal="center" vertical="center" wrapText="1"/>
    </xf>
    <xf numFmtId="168" fontId="4" fillId="0" borderId="0" xfId="0" applyNumberFormat="1" applyFont="1"/>
    <xf numFmtId="15" fontId="17" fillId="0" borderId="2" xfId="0" applyNumberFormat="1" applyFont="1" applyBorder="1" applyAlignment="1">
      <alignment horizontal="center" vertical="center" wrapText="1"/>
    </xf>
    <xf numFmtId="15" fontId="17" fillId="0" borderId="9"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0" fontId="0" fillId="0" borderId="0" xfId="0" applyAlignment="1">
      <alignment vertical="center"/>
    </xf>
    <xf numFmtId="49" fontId="13" fillId="0" borderId="2" xfId="0" applyNumberFormat="1" applyFont="1" applyBorder="1" applyAlignment="1">
      <alignment horizontal="center" vertical="center" wrapText="1"/>
    </xf>
    <xf numFmtId="0" fontId="17" fillId="0" borderId="6" xfId="0" applyFont="1" applyBorder="1" applyAlignment="1">
      <alignment horizontal="left" vertical="center" wrapText="1"/>
    </xf>
    <xf numFmtId="0" fontId="14" fillId="0" borderId="2" xfId="0" applyFont="1" applyBorder="1" applyAlignment="1">
      <alignment horizontal="left" vertical="center" wrapText="1"/>
    </xf>
    <xf numFmtId="3" fontId="2" fillId="0" borderId="2" xfId="1" applyNumberFormat="1" applyFont="1" applyFill="1" applyBorder="1" applyAlignment="1">
      <alignment horizontal="center" vertical="center" wrapText="1"/>
    </xf>
    <xf numFmtId="0" fontId="21" fillId="0" borderId="2" xfId="0" applyFont="1" applyBorder="1" applyAlignment="1">
      <alignment horizontal="right" vertical="center" wrapText="1"/>
    </xf>
    <xf numFmtId="0" fontId="14" fillId="0" borderId="2" xfId="0" applyFont="1" applyBorder="1" applyAlignment="1">
      <alignment horizontal="right" vertical="center" wrapText="1"/>
    </xf>
    <xf numFmtId="3" fontId="3" fillId="0" borderId="2" xfId="0" applyNumberFormat="1" applyFont="1" applyBorder="1" applyAlignment="1">
      <alignment horizontal="center" vertical="center" wrapText="1"/>
    </xf>
    <xf numFmtId="0" fontId="26" fillId="0" borderId="2" xfId="0" applyFont="1" applyBorder="1" applyAlignment="1">
      <alignment horizontal="left" vertical="center" wrapText="1"/>
    </xf>
    <xf numFmtId="3" fontId="27" fillId="0" borderId="2" xfId="0" applyNumberFormat="1" applyFont="1" applyBorder="1" applyAlignment="1">
      <alignment horizontal="center" vertical="center" wrapText="1"/>
    </xf>
    <xf numFmtId="0" fontId="24" fillId="0" borderId="9" xfId="0" applyFont="1" applyBorder="1" applyAlignment="1">
      <alignment horizontal="center" vertical="center" wrapText="1"/>
    </xf>
    <xf numFmtId="49" fontId="25" fillId="0" borderId="2" xfId="0" applyNumberFormat="1" applyFont="1" applyBorder="1" applyAlignment="1">
      <alignment horizontal="center" vertical="center" wrapText="1"/>
    </xf>
    <xf numFmtId="0" fontId="24" fillId="0" borderId="6" xfId="0" applyFont="1" applyBorder="1" applyAlignment="1">
      <alignment horizontal="left" vertical="center" wrapText="1"/>
    </xf>
    <xf numFmtId="15" fontId="24" fillId="0" borderId="2" xfId="0" applyNumberFormat="1" applyFont="1" applyBorder="1" applyAlignment="1">
      <alignment horizontal="center" vertical="center" wrapText="1"/>
    </xf>
    <xf numFmtId="15" fontId="24" fillId="0" borderId="9" xfId="0" applyNumberFormat="1" applyFont="1" applyBorder="1" applyAlignment="1">
      <alignment horizontal="center" vertical="center" wrapText="1"/>
    </xf>
    <xf numFmtId="1" fontId="24" fillId="0" borderId="9" xfId="0" applyNumberFormat="1" applyFont="1" applyBorder="1" applyAlignment="1">
      <alignment horizontal="center" vertical="center" wrapText="1"/>
    </xf>
    <xf numFmtId="0" fontId="24" fillId="0" borderId="2" xfId="0" applyFont="1" applyBorder="1" applyAlignment="1">
      <alignment horizontal="left" vertical="center" wrapText="1"/>
    </xf>
    <xf numFmtId="0" fontId="24" fillId="0" borderId="9" xfId="0" applyFont="1" applyBorder="1" applyAlignment="1">
      <alignment horizontal="left" vertical="center" wrapText="1"/>
    </xf>
    <xf numFmtId="3" fontId="17" fillId="0" borderId="2" xfId="0" applyNumberFormat="1" applyFont="1" applyBorder="1" applyAlignment="1">
      <alignment horizontal="center" vertical="center" wrapText="1"/>
    </xf>
    <xf numFmtId="0" fontId="11" fillId="4" borderId="16"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4" borderId="27" xfId="0" applyFont="1" applyFill="1" applyBorder="1" applyAlignment="1">
      <alignment horizontal="left" vertical="center" wrapText="1"/>
    </xf>
    <xf numFmtId="0" fontId="11" fillId="4" borderId="28"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25" xfId="0" applyFont="1" applyFill="1" applyBorder="1" applyAlignment="1">
      <alignment horizontal="left" vertical="center" wrapText="1"/>
    </xf>
  </cellXfs>
  <cellStyles count="3">
    <cellStyle name="Millares" xfId="1" builtinId="3"/>
    <cellStyle name="Moneda 2" xfId="2" xr:uid="{00000000-0005-0000-0000-000002000000}"/>
    <cellStyle name="Normal" xfId="0" builtinId="0"/>
  </cellStyles>
  <dxfs count="56">
    <dxf>
      <font>
        <b val="0"/>
        <i val="0"/>
        <strike val="0"/>
        <condense val="0"/>
        <extend val="0"/>
        <outline val="0"/>
        <shadow val="0"/>
        <u val="none"/>
        <vertAlign val="baseline"/>
        <sz val="9"/>
        <color auto="1"/>
        <name val="Arial Narrow"/>
        <scheme val="none"/>
      </font>
      <numFmt numFmtId="167" formatCode="[$$-240A]\ #,##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auto="1"/>
        <name val="Arial Narrow"/>
        <scheme val="none"/>
      </font>
      <numFmt numFmtId="167" formatCode="[$$-240A]\ #,##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Narrow"/>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numFmt numFmtId="166" formatCode="yyyy\-mm\-dd;@"/>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Narrow"/>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Narrow"/>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Narrow"/>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numFmt numFmtId="1"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numFmt numFmtId="20" formatCode="d\-mmm\-yy"/>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numFmt numFmtId="20" formatCode="d\-m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numFmt numFmtId="20" formatCode="d\-mmm\-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rial Narrow"/>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rial Narrow"/>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indexed="8"/>
        <name val="Arial Narrow"/>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indexed="8"/>
        <name val="Arial Narrow"/>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Arial Narrow"/>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4"/>
        <color theme="1"/>
        <name val="Arial Narrow"/>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Arial Narrow"/>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Arial Narrow"/>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theme="1"/>
        <name val="Arial Narrow"/>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2"/>
        <color indexed="8"/>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indexed="8"/>
        <name val="Arial Narrow"/>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Narrow"/>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sz val="12"/>
        <color auto="1"/>
        <name val="Arial Narrow"/>
        <scheme val="none"/>
      </font>
    </dxf>
    <dxf>
      <font>
        <b/>
        <i val="0"/>
        <name val="Arial Narrow"/>
        <scheme val="none"/>
      </font>
      <fill>
        <patternFill patternType="solid">
          <fgColor theme="0"/>
          <bgColor theme="1" tint="0.34998626667073579"/>
        </patternFill>
      </fill>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i val="0"/>
        <color theme="0"/>
        <name val="Arial Narrow"/>
        <scheme val="none"/>
      </font>
      <border diagonalUp="0" diagonalDown="0">
        <left/>
        <right/>
        <top/>
        <bottom/>
        <vertical/>
        <horizontal/>
      </border>
    </dxf>
    <dxf>
      <font>
        <sz val="14"/>
        <color theme="0"/>
        <name val="Arial Narrow"/>
        <scheme val="none"/>
      </font>
      <fill>
        <patternFill patternType="solid">
          <bgColor theme="1" tint="0.34998626667073579"/>
        </patternFill>
      </fill>
      <border diagonalUp="0" diagonalDown="0">
        <left/>
        <right/>
        <top/>
        <bottom/>
        <vertical/>
        <horizontal/>
      </border>
    </dxf>
    <dxf>
      <font>
        <b/>
        <i val="0"/>
        <sz val="12"/>
        <name val="Arial Narrow"/>
        <scheme val="none"/>
      </font>
    </dxf>
    <dxf>
      <font>
        <name val="Arial Narrow"/>
        <scheme val="none"/>
      </font>
      <fill>
        <patternFill patternType="none">
          <bgColor auto="1"/>
        </patternFill>
      </fill>
      <border diagonalUp="0" diagonalDown="0">
        <left/>
        <right/>
        <top/>
        <bottom/>
        <vertical/>
        <horizontal/>
      </border>
    </dxf>
  </dxfs>
  <tableStyles count="3" defaultTableStyle="TableStyleMedium2" defaultPivotStyle="PivotStyleLight16">
    <tableStyle name="Pers_1" pivot="0" table="0" count="4" xr9:uid="{00000000-0011-0000-FFFF-FFFF00000000}">
      <tableStyleElement type="wholeTable" dxfId="55"/>
      <tableStyleElement type="headerRow" dxfId="54"/>
    </tableStyle>
    <tableStyle name="Pers_2" pivot="0" table="0" count="8" xr9:uid="{00000000-0011-0000-FFFF-FFFF01000000}">
      <tableStyleElement type="wholeTable" dxfId="53"/>
      <tableStyleElement type="headerRow" dxfId="52"/>
    </tableStyle>
    <tableStyle name="Pers_AMB" pivot="0" table="0" count="8" xr9:uid="{00000000-0011-0000-FFFF-FFFF02000000}">
      <tableStyleElement type="wholeTable" dxfId="51"/>
      <tableStyleElement type="headerRow" dxfId="50"/>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7" tint="0.59999389629810485"/>
              <bgColor theme="0" tint="-0.34998626667073579"/>
            </patternFill>
          </fill>
          <border>
            <left style="thin">
              <color rgb="FF999999"/>
            </left>
            <right style="thin">
              <color rgb="FF999999"/>
            </right>
            <top style="thin">
              <color rgb="FF999999"/>
            </top>
            <bottom style="thin">
              <color rgb="FF999999"/>
            </bottom>
            <vertical/>
            <horizontal/>
          </border>
        </dxf>
        <dxf>
          <font>
            <b/>
            <i val="0"/>
            <color theme="0" tint="-0.14996795556505021"/>
            <name val="Arial Narrow"/>
            <scheme val="none"/>
          </font>
          <fill>
            <patternFill patternType="solid">
              <fgColor rgb="FFFFFFFF"/>
              <bgColor theme="1" tint="0.34998626667073579"/>
            </patternFill>
          </fill>
          <border>
            <left style="thin">
              <color rgb="FFCCCCCC"/>
            </left>
            <right style="thin">
              <color rgb="FFCCCCCC"/>
            </right>
            <top style="thin">
              <color rgb="FFCCCCCC"/>
            </top>
            <bottom style="thin">
              <color rgb="FFCCCCCC"/>
            </bottom>
            <vertical/>
            <horizontal/>
          </border>
        </dxf>
        <dxf>
          <fill>
            <patternFill patternType="none">
              <bgColor auto="1"/>
            </patternFill>
          </fill>
        </dxf>
        <dxf>
          <fill>
            <patternFill>
              <bgColor theme="4"/>
            </patternFill>
          </fill>
        </dxf>
      </x14:dxfs>
    </ext>
    <ext xmlns:x14="http://schemas.microsoft.com/office/spreadsheetml/2009/9/main" uri="{EB79DEF2-80B8-43e5-95BD-54CBDDF9020C}">
      <x14:slicerStyles defaultSlicerStyle="SlicerStyleLight1">
        <x14:slicerStyle name="Pers_1">
          <x14:slicerStyleElements>
            <x14:slicerStyleElement type="selectedItemWithData" dxfId="7"/>
            <x14:slicerStyleElement type="selectedItemWithNoData" dxfId="6"/>
          </x14:slicerStyleElements>
        </x14:slicerStyle>
        <x14:slicerStyle name="Pers_2">
          <x14:slicerStyleElements>
            <x14:slicerStyleElement type="unselectedItemWithData" dxfId="5"/>
            <x14:slicerStyleElement type="selectedItemWithData" dxfId="4"/>
            <x14:slicerStyleElement type="selectedItemWithNoData" dxfId="3"/>
            <x14:slicerStyleElement type="hoveredUnselectedItemWithData" dxfId="2"/>
            <x14:slicerStyleElement type="hoveredSelectedItemWithData" dxfId="1"/>
            <x14:slicerStyleElement type="hoveredUnselectedItemWithNoData" dxfId="0"/>
          </x14:slicerStyleElements>
        </x14:slicerStyle>
      </x14:slicerStyles>
    </ext>
    <ext xmlns:x15="http://schemas.microsoft.com/office/spreadsheetml/2010/11/main" uri="{A0A4C193-F2C1-4fcb-8827-314CF55A85BB}">
      <x15:dxfs count="6">
        <dxf>
          <fill>
            <patternFill patternType="solid">
              <fgColor theme="0" tint="-0.14996795556505021"/>
              <bgColor theme="1" tint="0.34998626667073579"/>
            </patternFill>
          </fill>
          <border diagonalUp="0" diagonalDown="0">
            <left/>
            <right/>
            <top/>
            <bottom/>
            <vertical/>
            <horizontal/>
          </border>
        </dxf>
        <dxf>
          <fill>
            <patternFill patternType="solid">
              <fgColor theme="0"/>
              <bgColor theme="0" tint="-0.24994659260841701"/>
            </patternFill>
          </fill>
          <border diagonalUp="0" diagonalDown="0">
            <left/>
            <right/>
            <top/>
            <bottom/>
            <vertical/>
            <horizontal/>
          </border>
        </dxf>
        <dxf>
          <font>
            <b/>
            <i val="0"/>
            <sz val="12"/>
            <color theme="0" tint="-4.9989318521683403E-2"/>
            <name val="Arial Narrow"/>
            <scheme val="none"/>
          </font>
        </dxf>
        <dxf>
          <font>
            <sz val="12"/>
            <color theme="0"/>
            <name val="Arial Narrow"/>
            <scheme val="none"/>
          </font>
        </dxf>
        <dxf>
          <font>
            <sz val="9"/>
            <color theme="1" tint="0.499984740745262"/>
          </font>
        </dxf>
        <dxf>
          <font>
            <b/>
            <i val="0"/>
            <sz val="10"/>
            <color theme="0"/>
            <name val="Arial Narrow"/>
            <scheme val="none"/>
          </font>
        </dxf>
      </x15:dxfs>
    </ext>
    <ext xmlns:x15="http://schemas.microsoft.com/office/spreadsheetml/2010/11/main" uri="{9260A510-F301-46a8-8635-F512D64BE5F5}">
      <x15:timelineStyles defaultTimelineStyle="TimeSlicerStyleLight1">
        <x15:timelineStyle name="Pers_AMB">
          <x15:timelineStyleElements>
            <x15:timelineStyleElement type="selectionLabel" dxfId="5"/>
            <x15:timelineStyleElement type="timeLevel" dxfId="4"/>
            <x15:timelineStyleElement type="periodLabel1" dxfId="3"/>
            <x15:timelineStyleElement type="periodLabel2" dxfId="2"/>
            <x15:timelineStyleElement type="selectedTimeBlock" dxfId="1"/>
            <x15:timelineStyleElement type="unselectedTimeBlock" dxfId="0"/>
          </x15:timelineStyleElements>
        </x15:timelineStyle>
      </x15:timelineStyles>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seGeneral" displayName="BaseGeneral" ref="A1:W241" totalsRowShown="0" headerRowBorderDxfId="49" tableBorderDxfId="48">
  <autoFilter ref="A1:W241" xr:uid="{00000000-0009-0000-0100-000001000000}"/>
  <tableColumns count="23">
    <tableColumn id="17" xr3:uid="{00000000-0010-0000-0000-000011000000}" name="VIGENCIA" dataDxfId="47"/>
    <tableColumn id="20" xr3:uid="{00000000-0010-0000-0000-000014000000}" name="Id_CONTRATO" dataDxfId="46"/>
    <tableColumn id="16" xr3:uid="{00000000-0010-0000-0000-000010000000}" name="Id_PROCESO" dataDxfId="45"/>
    <tableColumn id="19" xr3:uid="{00000000-0010-0000-0000-000013000000}" name="Id_SECOP" dataDxfId="44"/>
    <tableColumn id="1" xr3:uid="{00000000-0010-0000-0000-000001000000}" name="NOMBRE CONTRATISTA" dataDxfId="43"/>
    <tableColumn id="15" xr3:uid="{00000000-0010-0000-0000-00000F000000}" name="ID CONTRATISTA" dataDxfId="42"/>
    <tableColumn id="23" xr3:uid="{00000000-0010-0000-0000-000017000000}" name="CDP" dataDxfId="41"/>
    <tableColumn id="22" xr3:uid="{00000000-0010-0000-0000-000016000000}" name="RP" dataDxfId="40"/>
    <tableColumn id="4" xr3:uid="{00000000-0010-0000-0000-000004000000}" name="DESTINACION" dataDxfId="39"/>
    <tableColumn id="2" xr3:uid="{00000000-0010-0000-0000-000002000000}" name="VALOR INICIAL" dataDxfId="38"/>
    <tableColumn id="3" xr3:uid="{00000000-0010-0000-0000-000003000000}" name="VALOR ADICIONAL" dataDxfId="37"/>
    <tableColumn id="10" xr3:uid="{00000000-0010-0000-0000-00000A000000}" name="VALOR INICIAL (millones)" dataDxfId="36">
      <calculatedColumnFormula>J2/1000000</calculatedColumnFormula>
    </tableColumn>
    <tableColumn id="13" xr3:uid="{00000000-0010-0000-0000-00000D000000}" name="DURACIÓN _x000a_(meses)" dataDxfId="35"/>
    <tableColumn id="5" xr3:uid="{00000000-0010-0000-0000-000005000000}" name="FECHA SUSCRIPCION" dataDxfId="34"/>
    <tableColumn id="6" xr3:uid="{00000000-0010-0000-0000-000006000000}" name="FECHA INICIO" dataDxfId="33"/>
    <tableColumn id="24" xr3:uid="{00000000-0010-0000-0000-000018000000}" name="FECHA FIN" dataDxfId="32"/>
    <tableColumn id="25" xr3:uid="{00000000-0010-0000-0000-000019000000}" name="PLAZO_x000a_(dias)" dataDxfId="31">
      <calculatedColumnFormula>_xlfn.DAYS(BaseGeneral[[#This Row],[FECHA FIN]],BaseGeneral[[#This Row],[FECHA INICIO]])</calculatedColumnFormula>
    </tableColumn>
    <tableColumn id="7" xr3:uid="{00000000-0010-0000-0000-000007000000}" name="MODALIDAD SELECCIÓN" dataDxfId="30"/>
    <tableColumn id="8" xr3:uid="{00000000-0010-0000-0000-000008000000}" name="TIPO CONTRATO" dataDxfId="29"/>
    <tableColumn id="11" xr3:uid="{00000000-0010-0000-0000-00000B000000}" name="AREA CONOCIMIENTO" dataDxfId="28"/>
    <tableColumn id="12" xr3:uid="{00000000-0010-0000-0000-00000C000000}" name="OFICINA GESTORA" dataDxfId="27"/>
    <tableColumn id="21" xr3:uid="{00000000-0010-0000-0000-000015000000}" name="SUPERVISOR" dataDxfId="26"/>
    <tableColumn id="9" xr3:uid="{00000000-0010-0000-0000-000009000000}" name="OBJETO DEL CONTRATO" dataDxfId="25"/>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Seleccion" displayName="ProcesosSeleccion" ref="A1:U19" totalsRowShown="0" headerRowDxfId="24" headerRowBorderDxfId="23" tableBorderDxfId="22" totalsRowBorderDxfId="21">
  <autoFilter ref="A1:U19" xr:uid="{00000000-0009-0000-0100-000002000000}"/>
  <tableColumns count="21">
    <tableColumn id="1" xr3:uid="{00000000-0010-0000-0100-000001000000}" name="VIGENCIA" dataDxfId="20"/>
    <tableColumn id="2" xr3:uid="{00000000-0010-0000-0100-000002000000}" name="iD" dataDxfId="19"/>
    <tableColumn id="3" xr3:uid="{00000000-0010-0000-0100-000003000000}" name="MODALIDAD" dataDxfId="18"/>
    <tableColumn id="4" xr3:uid="{00000000-0010-0000-0100-000004000000}" name="OFICINA GESTORA" dataDxfId="17"/>
    <tableColumn id="5" xr3:uid="{00000000-0010-0000-0100-000005000000}" name="NUMERO DEL PROCESO" dataDxfId="16"/>
    <tableColumn id="6" xr3:uid="{00000000-0010-0000-0100-000006000000}" name="OBJETO DEL PROCESO" dataDxfId="15"/>
    <tableColumn id="7" xr3:uid="{00000000-0010-0000-0100-000007000000}" name="Aviso de convocatoria y PrePliego" dataDxfId="14"/>
    <tableColumn id="8" xr3:uid="{00000000-0010-0000-0100-000008000000}" name="Término Observaciones" dataDxfId="13"/>
    <tableColumn id="9" xr3:uid="{00000000-0010-0000-0100-000009000000}" name="Rta Obs  Apertura Proceso" dataDxfId="12"/>
    <tableColumn id="10" xr3:uid="{00000000-0010-0000-0100-00000A000000}" name="Término Observaciones2" dataDxfId="11"/>
    <tableColumn id="11" xr3:uid="{00000000-0010-0000-0100-00000B000000}" name="Rta Obs y Adendas" dataDxfId="10"/>
    <tableColumn id="12" xr3:uid="{00000000-0010-0000-0100-00000C000000}" name="Presentación Propuestas" dataDxfId="9"/>
    <tableColumn id="13" xr3:uid="{00000000-0010-0000-0100-00000D000000}" name="Evaluación Propuestas" dataDxfId="8"/>
    <tableColumn id="14" xr3:uid="{00000000-0010-0000-0100-00000E000000}" name="Traslado Informe" dataDxfId="7"/>
    <tableColumn id="15" xr3:uid="{00000000-0010-0000-0100-00000F000000}" name="Rta Obs e Informe Final" dataDxfId="6"/>
    <tableColumn id="16" xr3:uid="{00000000-0010-0000-0100-000010000000}" name="Audiencia Adjudicación" dataDxfId="5"/>
    <tableColumn id="17" xr3:uid="{00000000-0010-0000-0100-000011000000}" name="Días de proceso" dataDxfId="4">
      <calculatedColumnFormula>+P2-G2</calculatedColumnFormula>
    </tableColumn>
    <tableColumn id="18" xr3:uid="{00000000-0010-0000-0100-000012000000}" name="No Proponentes" dataDxfId="3"/>
    <tableColumn id="19" xr3:uid="{00000000-0010-0000-0100-000013000000}" name="Resultado" dataDxfId="2"/>
    <tableColumn id="20" xr3:uid="{00000000-0010-0000-0100-000014000000}" name="Presupuesto Oficial " dataDxfId="1"/>
    <tableColumn id="21" xr3:uid="{00000000-0010-0000-0100-000015000000}" name="Valor Adjudicado" dataDxfId="0"/>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9"/>
  <sheetViews>
    <sheetView topLeftCell="A7" workbookViewId="0">
      <selection activeCell="C16" sqref="C16:D16"/>
    </sheetView>
  </sheetViews>
  <sheetFormatPr baseColWidth="10" defaultColWidth="11.42578125" defaultRowHeight="15" x14ac:dyDescent="0.25"/>
  <cols>
    <col min="2" max="2" width="16.7109375" customWidth="1"/>
    <col min="3" max="4" width="25.7109375" customWidth="1"/>
  </cols>
  <sheetData>
    <row r="1" spans="2:6" ht="15.75" thickBot="1" x14ac:dyDescent="0.3"/>
    <row r="2" spans="2:6" ht="60.75" thickBot="1" x14ac:dyDescent="0.3">
      <c r="B2" s="46" t="s">
        <v>256</v>
      </c>
      <c r="C2" s="114" t="s">
        <v>257</v>
      </c>
      <c r="D2" s="115"/>
      <c r="E2" s="47" t="s">
        <v>258</v>
      </c>
      <c r="F2" s="48" t="s">
        <v>259</v>
      </c>
    </row>
    <row r="3" spans="2:6" ht="28.5" customHeight="1" thickTop="1" thickBot="1" x14ac:dyDescent="0.3">
      <c r="B3" s="108" t="s">
        <v>260</v>
      </c>
      <c r="C3" s="110" t="s">
        <v>261</v>
      </c>
      <c r="D3" s="111"/>
      <c r="E3" s="49">
        <v>0.96079999999999999</v>
      </c>
      <c r="F3" s="50">
        <v>0.91069999999999995</v>
      </c>
    </row>
    <row r="4" spans="2:6" ht="42.75" customHeight="1" thickTop="1" thickBot="1" x14ac:dyDescent="0.3">
      <c r="B4" s="116"/>
      <c r="C4" s="110" t="s">
        <v>262</v>
      </c>
      <c r="D4" s="111"/>
      <c r="E4" s="49">
        <v>-9.9999999999999995E-7</v>
      </c>
      <c r="F4" s="50">
        <v>-6.0000000000000001E-3</v>
      </c>
    </row>
    <row r="5" spans="2:6" ht="16.5" thickTop="1" thickBot="1" x14ac:dyDescent="0.3">
      <c r="B5" s="116"/>
      <c r="C5" s="117" t="s">
        <v>263</v>
      </c>
      <c r="D5" s="51" t="s">
        <v>264</v>
      </c>
      <c r="E5" s="52" t="s">
        <v>265</v>
      </c>
      <c r="F5" s="53" t="s">
        <v>266</v>
      </c>
    </row>
    <row r="6" spans="2:6" ht="16.5" thickTop="1" thickBot="1" x14ac:dyDescent="0.3">
      <c r="B6" s="116"/>
      <c r="C6" s="118"/>
      <c r="D6" s="51" t="s">
        <v>267</v>
      </c>
      <c r="E6" s="52" t="s">
        <v>268</v>
      </c>
      <c r="F6" s="53" t="s">
        <v>269</v>
      </c>
    </row>
    <row r="7" spans="2:6" ht="16.5" thickTop="1" thickBot="1" x14ac:dyDescent="0.3">
      <c r="B7" s="116"/>
      <c r="C7" s="118"/>
      <c r="D7" s="51" t="s">
        <v>270</v>
      </c>
      <c r="E7" s="52" t="s">
        <v>265</v>
      </c>
      <c r="F7" s="53" t="s">
        <v>271</v>
      </c>
    </row>
    <row r="8" spans="2:6" ht="16.5" thickTop="1" thickBot="1" x14ac:dyDescent="0.3">
      <c r="B8" s="116"/>
      <c r="C8" s="118"/>
      <c r="D8" s="51" t="s">
        <v>272</v>
      </c>
      <c r="E8" s="52" t="s">
        <v>268</v>
      </c>
      <c r="F8" s="53" t="s">
        <v>271</v>
      </c>
    </row>
    <row r="9" spans="2:6" ht="16.5" thickTop="1" thickBot="1" x14ac:dyDescent="0.3">
      <c r="B9" s="116"/>
      <c r="C9" s="118"/>
      <c r="D9" s="51" t="s">
        <v>273</v>
      </c>
      <c r="E9" s="52" t="s">
        <v>274</v>
      </c>
      <c r="F9" s="53" t="s">
        <v>275</v>
      </c>
    </row>
    <row r="10" spans="2:6" ht="16.5" thickTop="1" thickBot="1" x14ac:dyDescent="0.3">
      <c r="B10" s="116"/>
      <c r="C10" s="118"/>
      <c r="D10" s="51" t="s">
        <v>276</v>
      </c>
      <c r="E10" s="52" t="s">
        <v>268</v>
      </c>
      <c r="F10" s="53" t="s">
        <v>275</v>
      </c>
    </row>
    <row r="11" spans="2:6" ht="16.5" thickTop="1" thickBot="1" x14ac:dyDescent="0.3">
      <c r="B11" s="116"/>
      <c r="C11" s="118"/>
      <c r="D11" s="51" t="s">
        <v>277</v>
      </c>
      <c r="E11" s="52" t="s">
        <v>278</v>
      </c>
      <c r="F11" s="53" t="s">
        <v>279</v>
      </c>
    </row>
    <row r="12" spans="2:6" ht="16.5" thickTop="1" thickBot="1" x14ac:dyDescent="0.3">
      <c r="B12" s="109"/>
      <c r="C12" s="119"/>
      <c r="D12" s="51" t="s">
        <v>280</v>
      </c>
      <c r="E12" s="52" t="s">
        <v>268</v>
      </c>
      <c r="F12" s="53" t="s">
        <v>281</v>
      </c>
    </row>
    <row r="13" spans="2:6" ht="28.5" customHeight="1" thickTop="1" thickBot="1" x14ac:dyDescent="0.3">
      <c r="B13" s="108" t="s">
        <v>282</v>
      </c>
      <c r="C13" s="110" t="s">
        <v>283</v>
      </c>
      <c r="D13" s="111"/>
      <c r="E13" s="49">
        <v>0.24099999999999999</v>
      </c>
      <c r="F13" s="50">
        <v>0.505</v>
      </c>
    </row>
    <row r="14" spans="2:6" ht="42.75" customHeight="1" thickTop="1" thickBot="1" x14ac:dyDescent="0.3">
      <c r="B14" s="116"/>
      <c r="C14" s="110" t="s">
        <v>284</v>
      </c>
      <c r="D14" s="111"/>
      <c r="E14" s="52">
        <v>0.63800000000000001</v>
      </c>
      <c r="F14" s="50">
        <v>4.9839999999999997E-3</v>
      </c>
    </row>
    <row r="15" spans="2:6" ht="42.75" customHeight="1" thickTop="1" thickBot="1" x14ac:dyDescent="0.3">
      <c r="B15" s="116"/>
      <c r="C15" s="110" t="s">
        <v>285</v>
      </c>
      <c r="D15" s="111"/>
      <c r="E15" s="49">
        <v>1.0999999999999999E-2</v>
      </c>
      <c r="F15" s="50">
        <v>1E-3</v>
      </c>
    </row>
    <row r="16" spans="2:6" ht="57" customHeight="1" thickTop="1" thickBot="1" x14ac:dyDescent="0.3">
      <c r="B16" s="109"/>
      <c r="C16" s="110" t="s">
        <v>286</v>
      </c>
      <c r="D16" s="111"/>
      <c r="E16" s="49">
        <v>2.3E-2</v>
      </c>
      <c r="F16" s="50">
        <v>2.4E-2</v>
      </c>
    </row>
    <row r="17" spans="2:6" ht="57" customHeight="1" thickTop="1" thickBot="1" x14ac:dyDescent="0.3">
      <c r="B17" s="108" t="s">
        <v>287</v>
      </c>
      <c r="C17" s="110" t="s">
        <v>288</v>
      </c>
      <c r="D17" s="111"/>
      <c r="E17" s="49">
        <v>0.4889</v>
      </c>
      <c r="F17" s="50">
        <v>0.52510000000000001</v>
      </c>
    </row>
    <row r="18" spans="2:6" ht="71.25" customHeight="1" thickTop="1" thickBot="1" x14ac:dyDescent="0.3">
      <c r="B18" s="109"/>
      <c r="C18" s="110" t="s">
        <v>289</v>
      </c>
      <c r="D18" s="111"/>
      <c r="E18" s="49">
        <v>0.31040000000000001</v>
      </c>
      <c r="F18" s="50">
        <v>0.41160000000000002</v>
      </c>
    </row>
    <row r="19" spans="2:6" ht="42.75" customHeight="1" thickTop="1" thickBot="1" x14ac:dyDescent="0.3">
      <c r="B19" s="54" t="s">
        <v>290</v>
      </c>
      <c r="C19" s="112" t="s">
        <v>291</v>
      </c>
      <c r="D19" s="113"/>
      <c r="E19" s="55">
        <v>0.10100000000000001</v>
      </c>
      <c r="F19" s="56">
        <v>7.0300000000000001E-2</v>
      </c>
    </row>
  </sheetData>
  <mergeCells count="14">
    <mergeCell ref="B17:B18"/>
    <mergeCell ref="C17:D17"/>
    <mergeCell ref="C18:D18"/>
    <mergeCell ref="C19:D19"/>
    <mergeCell ref="C2:D2"/>
    <mergeCell ref="B3:B12"/>
    <mergeCell ref="C3:D3"/>
    <mergeCell ref="C4:D4"/>
    <mergeCell ref="C5:C12"/>
    <mergeCell ref="B13:B16"/>
    <mergeCell ref="C13:D13"/>
    <mergeCell ref="C14:D14"/>
    <mergeCell ref="C15:D15"/>
    <mergeCell ref="C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Y241"/>
  <sheetViews>
    <sheetView tabSelected="1" zoomScale="50" zoomScaleNormal="50" workbookViewId="0">
      <pane ySplit="1" topLeftCell="A44" activePane="bottomLeft" state="frozen"/>
      <selection pane="bottomLeft" activeCell="J9" sqref="J9"/>
    </sheetView>
  </sheetViews>
  <sheetFormatPr baseColWidth="10" defaultColWidth="35.7109375" defaultRowHeight="35.1" customHeight="1" x14ac:dyDescent="0.25"/>
  <cols>
    <col min="1" max="1" width="12.28515625" customWidth="1"/>
    <col min="2" max="2" width="16.5703125" customWidth="1"/>
    <col min="3" max="3" width="34.85546875" customWidth="1"/>
    <col min="4" max="4" width="29.5703125" customWidth="1"/>
    <col min="5" max="5" width="41.140625" style="8" customWidth="1"/>
    <col min="6" max="6" width="24.140625" style="8" customWidth="1"/>
    <col min="7" max="7" width="13.28515625" style="8" customWidth="1"/>
    <col min="8" max="8" width="12.85546875" style="8" customWidth="1"/>
    <col min="9" max="9" width="21.28515625" style="8" bestFit="1" customWidth="1"/>
    <col min="10" max="11" width="19.85546875" style="8" customWidth="1"/>
    <col min="12" max="12" width="19.7109375" style="8" customWidth="1"/>
    <col min="13" max="13" width="19.140625" style="85" customWidth="1"/>
    <col min="14" max="14" width="21.7109375" style="8" customWidth="1"/>
    <col min="15" max="15" width="23.140625" style="8" customWidth="1"/>
    <col min="16" max="16" width="20.5703125" style="8" customWidth="1"/>
    <col min="17" max="17" width="20.85546875" style="8" customWidth="1"/>
    <col min="18" max="18" width="23.140625" customWidth="1"/>
    <col min="19" max="19" width="32.5703125" customWidth="1"/>
    <col min="20" max="20" width="30" customWidth="1"/>
    <col min="21" max="21" width="21.7109375" customWidth="1"/>
    <col min="22" max="22" width="35.7109375" customWidth="1"/>
    <col min="23" max="23" width="154.28515625" customWidth="1"/>
    <col min="24" max="24" width="13.140625" customWidth="1"/>
  </cols>
  <sheetData>
    <row r="1" spans="1:23" ht="49.5" customHeight="1" x14ac:dyDescent="0.25">
      <c r="A1" s="58" t="s">
        <v>185</v>
      </c>
      <c r="B1" s="65" t="s">
        <v>408</v>
      </c>
      <c r="C1" s="65" t="s">
        <v>406</v>
      </c>
      <c r="D1" s="65" t="s">
        <v>407</v>
      </c>
      <c r="E1" s="23" t="s">
        <v>251</v>
      </c>
      <c r="F1" s="23" t="s">
        <v>356</v>
      </c>
      <c r="G1" s="66" t="s">
        <v>410</v>
      </c>
      <c r="H1" s="66" t="s">
        <v>411</v>
      </c>
      <c r="I1" s="66" t="s">
        <v>1176</v>
      </c>
      <c r="J1" s="1" t="s">
        <v>252</v>
      </c>
      <c r="K1" s="6" t="s">
        <v>1175</v>
      </c>
      <c r="L1" s="6" t="s">
        <v>308</v>
      </c>
      <c r="M1" s="82" t="s">
        <v>353</v>
      </c>
      <c r="N1" s="2" t="s">
        <v>253</v>
      </c>
      <c r="O1" s="3" t="s">
        <v>254</v>
      </c>
      <c r="P1" s="3" t="s">
        <v>384</v>
      </c>
      <c r="Q1" s="6" t="s">
        <v>412</v>
      </c>
      <c r="R1" s="45" t="s">
        <v>255</v>
      </c>
      <c r="S1" s="57" t="s">
        <v>292</v>
      </c>
      <c r="T1" s="57" t="s">
        <v>293</v>
      </c>
      <c r="U1" s="57" t="s">
        <v>188</v>
      </c>
      <c r="V1" s="57" t="s">
        <v>342</v>
      </c>
      <c r="W1" s="57" t="s">
        <v>409</v>
      </c>
    </row>
    <row r="2" spans="1:23" ht="35.1" customHeight="1" x14ac:dyDescent="0.25">
      <c r="A2" s="73">
        <v>2022</v>
      </c>
      <c r="B2" s="74" t="s">
        <v>1</v>
      </c>
      <c r="C2" s="74" t="s">
        <v>431</v>
      </c>
      <c r="D2" s="68" t="s">
        <v>432</v>
      </c>
      <c r="E2" s="75" t="s">
        <v>0</v>
      </c>
      <c r="F2" s="94">
        <v>63557654</v>
      </c>
      <c r="G2" s="68" t="s">
        <v>434</v>
      </c>
      <c r="H2" s="60" t="s">
        <v>475</v>
      </c>
      <c r="I2" s="60" t="s">
        <v>1210</v>
      </c>
      <c r="J2" s="76">
        <v>15000000</v>
      </c>
      <c r="K2" s="76">
        <v>0</v>
      </c>
      <c r="L2" s="76">
        <f t="shared" ref="L2:L43" si="0">J2/1000000</f>
        <v>15</v>
      </c>
      <c r="M2" s="84">
        <v>6</v>
      </c>
      <c r="N2" s="77">
        <v>44579</v>
      </c>
      <c r="O2" s="77">
        <v>44579</v>
      </c>
      <c r="P2" s="78">
        <v>44758</v>
      </c>
      <c r="Q2" s="79">
        <f>_xlfn.DAYS(BaseGeneral[[#This Row],[FECHA FIN]],BaseGeneral[[#This Row],[FECHA INICIO]])</f>
        <v>179</v>
      </c>
      <c r="R2" s="28" t="s">
        <v>310</v>
      </c>
      <c r="S2" s="63" t="s">
        <v>313</v>
      </c>
      <c r="T2" s="73" t="s">
        <v>301</v>
      </c>
      <c r="U2" s="73" t="s">
        <v>297</v>
      </c>
      <c r="V2" s="73" t="s">
        <v>354</v>
      </c>
      <c r="W2" s="80" t="s">
        <v>433</v>
      </c>
    </row>
    <row r="3" spans="1:23" ht="35.1" customHeight="1" x14ac:dyDescent="0.25">
      <c r="A3" s="73">
        <v>2022</v>
      </c>
      <c r="B3" s="74" t="s">
        <v>2</v>
      </c>
      <c r="C3" s="74" t="s">
        <v>435</v>
      </c>
      <c r="D3" s="68" t="s">
        <v>445</v>
      </c>
      <c r="E3" s="75" t="s">
        <v>6</v>
      </c>
      <c r="F3" s="94">
        <v>1098717174</v>
      </c>
      <c r="G3" s="68" t="s">
        <v>446</v>
      </c>
      <c r="H3" s="60" t="s">
        <v>486</v>
      </c>
      <c r="I3" s="68" t="s">
        <v>1210</v>
      </c>
      <c r="J3" s="76">
        <v>24000000</v>
      </c>
      <c r="K3" s="76">
        <v>0</v>
      </c>
      <c r="L3" s="76">
        <f t="shared" si="0"/>
        <v>24</v>
      </c>
      <c r="M3" s="84">
        <v>6</v>
      </c>
      <c r="N3" s="77">
        <v>44579</v>
      </c>
      <c r="O3" s="77">
        <v>44579</v>
      </c>
      <c r="P3" s="78">
        <v>44760</v>
      </c>
      <c r="Q3" s="79">
        <f>_xlfn.DAYS(BaseGeneral[[#This Row],[FECHA FIN]],BaseGeneral[[#This Row],[FECHA INICIO]])</f>
        <v>181</v>
      </c>
      <c r="R3" s="28" t="s">
        <v>310</v>
      </c>
      <c r="S3" s="28" t="s">
        <v>312</v>
      </c>
      <c r="T3" s="73" t="s">
        <v>296</v>
      </c>
      <c r="U3" s="73" t="s">
        <v>297</v>
      </c>
      <c r="V3" s="73" t="s">
        <v>354</v>
      </c>
      <c r="W3" s="80" t="s">
        <v>444</v>
      </c>
    </row>
    <row r="4" spans="1:23" ht="35.1" customHeight="1" x14ac:dyDescent="0.25">
      <c r="A4" s="73">
        <v>2022</v>
      </c>
      <c r="B4" s="74" t="s">
        <v>4</v>
      </c>
      <c r="C4" s="74" t="s">
        <v>436</v>
      </c>
      <c r="D4" s="68" t="s">
        <v>449</v>
      </c>
      <c r="E4" s="75" t="s">
        <v>12</v>
      </c>
      <c r="F4" s="94">
        <v>91525847</v>
      </c>
      <c r="G4" s="68" t="s">
        <v>450</v>
      </c>
      <c r="H4" s="60" t="s">
        <v>519</v>
      </c>
      <c r="I4" s="68" t="s">
        <v>1210</v>
      </c>
      <c r="J4" s="76">
        <v>30000000</v>
      </c>
      <c r="K4" s="76">
        <v>0</v>
      </c>
      <c r="L4" s="76">
        <f t="shared" si="0"/>
        <v>30</v>
      </c>
      <c r="M4" s="84">
        <v>6</v>
      </c>
      <c r="N4" s="77">
        <v>44579</v>
      </c>
      <c r="O4" s="77">
        <v>44579</v>
      </c>
      <c r="P4" s="78">
        <v>44760</v>
      </c>
      <c r="Q4" s="79">
        <f>_xlfn.DAYS(BaseGeneral[[#This Row],[FECHA FIN]],BaseGeneral[[#This Row],[FECHA INICIO]])</f>
        <v>181</v>
      </c>
      <c r="R4" s="28" t="s">
        <v>310</v>
      </c>
      <c r="S4" s="28" t="s">
        <v>312</v>
      </c>
      <c r="T4" s="73" t="s">
        <v>296</v>
      </c>
      <c r="U4" s="73" t="s">
        <v>297</v>
      </c>
      <c r="V4" s="73" t="s">
        <v>354</v>
      </c>
      <c r="W4" s="80" t="s">
        <v>451</v>
      </c>
    </row>
    <row r="5" spans="1:23" ht="35.1" customHeight="1" x14ac:dyDescent="0.25">
      <c r="A5" s="73">
        <v>2022</v>
      </c>
      <c r="B5" s="74" t="s">
        <v>5</v>
      </c>
      <c r="C5" s="74" t="s">
        <v>437</v>
      </c>
      <c r="D5" s="68" t="s">
        <v>453</v>
      </c>
      <c r="E5" s="75" t="s">
        <v>323</v>
      </c>
      <c r="F5" s="94">
        <v>1098714825</v>
      </c>
      <c r="G5" s="68" t="s">
        <v>454</v>
      </c>
      <c r="H5" s="60" t="s">
        <v>1177</v>
      </c>
      <c r="I5" s="68" t="s">
        <v>1210</v>
      </c>
      <c r="J5" s="76">
        <v>9000000</v>
      </c>
      <c r="K5" s="76">
        <v>0</v>
      </c>
      <c r="L5" s="76">
        <f t="shared" si="0"/>
        <v>9</v>
      </c>
      <c r="M5" s="84">
        <v>6</v>
      </c>
      <c r="N5" s="77">
        <v>44579</v>
      </c>
      <c r="O5" s="77">
        <v>44579</v>
      </c>
      <c r="P5" s="78">
        <v>44760</v>
      </c>
      <c r="Q5" s="79">
        <f>_xlfn.DAYS(BaseGeneral[[#This Row],[FECHA FIN]],BaseGeneral[[#This Row],[FECHA INICIO]])</f>
        <v>181</v>
      </c>
      <c r="R5" s="28" t="s">
        <v>310</v>
      </c>
      <c r="S5" s="63" t="s">
        <v>313</v>
      </c>
      <c r="T5" s="73" t="s">
        <v>301</v>
      </c>
      <c r="U5" s="73" t="s">
        <v>297</v>
      </c>
      <c r="V5" s="73" t="s">
        <v>354</v>
      </c>
      <c r="W5" s="80" t="s">
        <v>455</v>
      </c>
    </row>
    <row r="6" spans="1:23" ht="35.1" customHeight="1" x14ac:dyDescent="0.25">
      <c r="A6" s="73">
        <v>2022</v>
      </c>
      <c r="B6" s="74" t="s">
        <v>7</v>
      </c>
      <c r="C6" s="74" t="s">
        <v>438</v>
      </c>
      <c r="D6" s="68" t="s">
        <v>456</v>
      </c>
      <c r="E6" s="75" t="s">
        <v>457</v>
      </c>
      <c r="F6" s="94">
        <v>1098760990</v>
      </c>
      <c r="G6" s="68" t="s">
        <v>459</v>
      </c>
      <c r="H6" s="60" t="s">
        <v>516</v>
      </c>
      <c r="I6" s="68" t="s">
        <v>1210</v>
      </c>
      <c r="J6" s="76">
        <v>18000000</v>
      </c>
      <c r="K6" s="76">
        <v>0</v>
      </c>
      <c r="L6" s="76">
        <f t="shared" si="0"/>
        <v>18</v>
      </c>
      <c r="M6" s="84">
        <v>6</v>
      </c>
      <c r="N6" s="77">
        <v>44579</v>
      </c>
      <c r="O6" s="77">
        <v>44581</v>
      </c>
      <c r="P6" s="78">
        <v>44762</v>
      </c>
      <c r="Q6" s="79">
        <f>_xlfn.DAYS(BaseGeneral[[#This Row],[FECHA FIN]],BaseGeneral[[#This Row],[FECHA INICIO]])</f>
        <v>181</v>
      </c>
      <c r="R6" s="28" t="s">
        <v>310</v>
      </c>
      <c r="S6" s="28" t="s">
        <v>312</v>
      </c>
      <c r="T6" s="73" t="s">
        <v>294</v>
      </c>
      <c r="U6" s="73" t="s">
        <v>297</v>
      </c>
      <c r="V6" s="73" t="s">
        <v>344</v>
      </c>
      <c r="W6" s="80" t="s">
        <v>458</v>
      </c>
    </row>
    <row r="7" spans="1:23" ht="35.1" customHeight="1" x14ac:dyDescent="0.25">
      <c r="A7" s="73">
        <v>2022</v>
      </c>
      <c r="B7" s="74" t="s">
        <v>9</v>
      </c>
      <c r="C7" s="74" t="s">
        <v>439</v>
      </c>
      <c r="D7" s="68" t="s">
        <v>460</v>
      </c>
      <c r="E7" s="75" t="s">
        <v>462</v>
      </c>
      <c r="F7" s="94">
        <v>1098719917</v>
      </c>
      <c r="G7" s="68" t="s">
        <v>463</v>
      </c>
      <c r="H7" s="60" t="s">
        <v>447</v>
      </c>
      <c r="I7" s="68" t="s">
        <v>1210</v>
      </c>
      <c r="J7" s="76">
        <v>24000000</v>
      </c>
      <c r="K7" s="76">
        <v>0</v>
      </c>
      <c r="L7" s="76">
        <f t="shared" si="0"/>
        <v>24</v>
      </c>
      <c r="M7" s="84">
        <v>6</v>
      </c>
      <c r="N7" s="77">
        <v>44580</v>
      </c>
      <c r="O7" s="77">
        <v>44581</v>
      </c>
      <c r="P7" s="78">
        <v>44762</v>
      </c>
      <c r="Q7" s="79">
        <f>_xlfn.DAYS(BaseGeneral[[#This Row],[FECHA FIN]],BaseGeneral[[#This Row],[FECHA INICIO]])</f>
        <v>181</v>
      </c>
      <c r="R7" s="28" t="s">
        <v>310</v>
      </c>
      <c r="S7" s="28" t="s">
        <v>312</v>
      </c>
      <c r="T7" s="73" t="s">
        <v>294</v>
      </c>
      <c r="U7" s="73" t="s">
        <v>297</v>
      </c>
      <c r="V7" s="73" t="s">
        <v>344</v>
      </c>
      <c r="W7" s="80" t="s">
        <v>461</v>
      </c>
    </row>
    <row r="8" spans="1:23" ht="35.1" customHeight="1" x14ac:dyDescent="0.25">
      <c r="A8" s="73">
        <v>2022</v>
      </c>
      <c r="B8" s="74" t="s">
        <v>11</v>
      </c>
      <c r="C8" s="74" t="s">
        <v>440</v>
      </c>
      <c r="D8" s="68" t="s">
        <v>464</v>
      </c>
      <c r="E8" s="75" t="s">
        <v>146</v>
      </c>
      <c r="F8" s="94">
        <v>1098654293</v>
      </c>
      <c r="G8" s="68" t="s">
        <v>466</v>
      </c>
      <c r="H8" s="60" t="s">
        <v>508</v>
      </c>
      <c r="I8" s="68" t="s">
        <v>1210</v>
      </c>
      <c r="J8" s="76">
        <v>24000000</v>
      </c>
      <c r="K8" s="76">
        <v>0</v>
      </c>
      <c r="L8" s="76">
        <f t="shared" si="0"/>
        <v>24</v>
      </c>
      <c r="M8" s="84">
        <v>6</v>
      </c>
      <c r="N8" s="77">
        <v>44580</v>
      </c>
      <c r="O8" s="77">
        <v>44581</v>
      </c>
      <c r="P8" s="78">
        <v>44762</v>
      </c>
      <c r="Q8" s="79">
        <f>_xlfn.DAYS(BaseGeneral[[#This Row],[FECHA FIN]],BaseGeneral[[#This Row],[FECHA INICIO]])</f>
        <v>181</v>
      </c>
      <c r="R8" s="28" t="s">
        <v>310</v>
      </c>
      <c r="S8" s="28" t="s">
        <v>312</v>
      </c>
      <c r="T8" s="73" t="s">
        <v>294</v>
      </c>
      <c r="U8" s="73" t="s">
        <v>297</v>
      </c>
      <c r="V8" s="73" t="s">
        <v>344</v>
      </c>
      <c r="W8" s="80" t="s">
        <v>465</v>
      </c>
    </row>
    <row r="9" spans="1:23" ht="35.1" customHeight="1" x14ac:dyDescent="0.25">
      <c r="A9" s="73">
        <v>2022</v>
      </c>
      <c r="B9" s="74" t="s">
        <v>13</v>
      </c>
      <c r="C9" s="74" t="s">
        <v>441</v>
      </c>
      <c r="D9" s="68" t="s">
        <v>468</v>
      </c>
      <c r="E9" s="75" t="s">
        <v>469</v>
      </c>
      <c r="F9" s="94">
        <v>1098636946</v>
      </c>
      <c r="G9" s="68" t="s">
        <v>470</v>
      </c>
      <c r="H9" s="60" t="s">
        <v>547</v>
      </c>
      <c r="I9" s="68" t="s">
        <v>1210</v>
      </c>
      <c r="J9" s="76">
        <v>27000000</v>
      </c>
      <c r="K9" s="76">
        <v>0</v>
      </c>
      <c r="L9" s="76">
        <f t="shared" si="0"/>
        <v>27</v>
      </c>
      <c r="M9" s="84">
        <v>6</v>
      </c>
      <c r="N9" s="77">
        <v>44580</v>
      </c>
      <c r="O9" s="77">
        <v>44581</v>
      </c>
      <c r="P9" s="78">
        <v>44762</v>
      </c>
      <c r="Q9" s="79">
        <f>_xlfn.DAYS(BaseGeneral[[#This Row],[FECHA FIN]],BaseGeneral[[#This Row],[FECHA INICIO]])</f>
        <v>181</v>
      </c>
      <c r="R9" s="28" t="s">
        <v>310</v>
      </c>
      <c r="S9" s="28" t="s">
        <v>312</v>
      </c>
      <c r="T9" s="73" t="s">
        <v>294</v>
      </c>
      <c r="U9" s="73" t="s">
        <v>297</v>
      </c>
      <c r="V9" s="73" t="s">
        <v>344</v>
      </c>
      <c r="W9" s="80" t="s">
        <v>467</v>
      </c>
    </row>
    <row r="10" spans="1:23" ht="35.1" customHeight="1" x14ac:dyDescent="0.25">
      <c r="A10" s="73">
        <v>2022</v>
      </c>
      <c r="B10" s="74" t="s">
        <v>14</v>
      </c>
      <c r="C10" s="74" t="s">
        <v>442</v>
      </c>
      <c r="D10" s="68" t="s">
        <v>471</v>
      </c>
      <c r="E10" s="75" t="s">
        <v>8</v>
      </c>
      <c r="F10" s="94">
        <v>55305666</v>
      </c>
      <c r="G10" s="68" t="s">
        <v>486</v>
      </c>
      <c r="H10" s="60" t="s">
        <v>545</v>
      </c>
      <c r="I10" s="68" t="s">
        <v>1210</v>
      </c>
      <c r="J10" s="76">
        <v>18000000</v>
      </c>
      <c r="K10" s="76">
        <v>0</v>
      </c>
      <c r="L10" s="76">
        <f t="shared" si="0"/>
        <v>18</v>
      </c>
      <c r="M10" s="84">
        <v>6</v>
      </c>
      <c r="N10" s="77">
        <v>44580</v>
      </c>
      <c r="O10" s="77">
        <v>44581</v>
      </c>
      <c r="P10" s="78">
        <v>44762</v>
      </c>
      <c r="Q10" s="79">
        <f>_xlfn.DAYS(BaseGeneral[[#This Row],[FECHA FIN]],BaseGeneral[[#This Row],[FECHA INICIO]])</f>
        <v>181</v>
      </c>
      <c r="R10" s="28" t="s">
        <v>310</v>
      </c>
      <c r="S10" s="28" t="s">
        <v>312</v>
      </c>
      <c r="T10" s="73" t="s">
        <v>295</v>
      </c>
      <c r="U10" s="73" t="s">
        <v>206</v>
      </c>
      <c r="V10" s="73" t="s">
        <v>383</v>
      </c>
      <c r="W10" s="80" t="s">
        <v>472</v>
      </c>
    </row>
    <row r="11" spans="1:23" ht="35.1" customHeight="1" x14ac:dyDescent="0.25">
      <c r="A11" s="73">
        <v>2022</v>
      </c>
      <c r="B11" s="74" t="s">
        <v>15</v>
      </c>
      <c r="C11" s="74" t="s">
        <v>443</v>
      </c>
      <c r="D11" s="68" t="s">
        <v>473</v>
      </c>
      <c r="E11" s="75" t="s">
        <v>10</v>
      </c>
      <c r="F11" s="94">
        <v>91184259</v>
      </c>
      <c r="G11" s="68" t="s">
        <v>475</v>
      </c>
      <c r="H11" s="60" t="s">
        <v>628</v>
      </c>
      <c r="I11" s="68" t="s">
        <v>1210</v>
      </c>
      <c r="J11" s="76">
        <v>27000000</v>
      </c>
      <c r="K11" s="76">
        <v>0</v>
      </c>
      <c r="L11" s="76">
        <f t="shared" si="0"/>
        <v>27</v>
      </c>
      <c r="M11" s="84">
        <v>6</v>
      </c>
      <c r="N11" s="77">
        <v>44580</v>
      </c>
      <c r="O11" s="77">
        <v>44581</v>
      </c>
      <c r="P11" s="78">
        <v>44762</v>
      </c>
      <c r="Q11" s="79">
        <f>_xlfn.DAYS(BaseGeneral[[#This Row],[FECHA FIN]],BaseGeneral[[#This Row],[FECHA INICIO]])</f>
        <v>181</v>
      </c>
      <c r="R11" s="28" t="s">
        <v>310</v>
      </c>
      <c r="S11" s="28" t="s">
        <v>312</v>
      </c>
      <c r="T11" s="73" t="s">
        <v>295</v>
      </c>
      <c r="U11" s="73" t="s">
        <v>206</v>
      </c>
      <c r="V11" s="73" t="s">
        <v>476</v>
      </c>
      <c r="W11" s="80" t="s">
        <v>474</v>
      </c>
    </row>
    <row r="12" spans="1:23" ht="35.1" customHeight="1" x14ac:dyDescent="0.25">
      <c r="A12" s="73">
        <v>2022</v>
      </c>
      <c r="B12" s="74" t="s">
        <v>17</v>
      </c>
      <c r="C12" s="74" t="s">
        <v>452</v>
      </c>
      <c r="D12" s="68" t="s">
        <v>487</v>
      </c>
      <c r="E12" s="75" t="s">
        <v>490</v>
      </c>
      <c r="F12" s="94">
        <v>1098730233</v>
      </c>
      <c r="G12" s="68" t="s">
        <v>489</v>
      </c>
      <c r="H12" s="68" t="s">
        <v>542</v>
      </c>
      <c r="I12" s="68" t="s">
        <v>1210</v>
      </c>
      <c r="J12" s="76">
        <v>21000000</v>
      </c>
      <c r="K12" s="76">
        <v>0</v>
      </c>
      <c r="L12" s="76">
        <f t="shared" si="0"/>
        <v>21</v>
      </c>
      <c r="M12" s="84">
        <v>6</v>
      </c>
      <c r="N12" s="77">
        <v>44580</v>
      </c>
      <c r="O12" s="77">
        <v>44581</v>
      </c>
      <c r="P12" s="78">
        <v>44762</v>
      </c>
      <c r="Q12" s="79">
        <f>_xlfn.DAYS(BaseGeneral[[#This Row],[FECHA FIN]],BaseGeneral[[#This Row],[FECHA INICIO]])</f>
        <v>181</v>
      </c>
      <c r="R12" s="28" t="s">
        <v>310</v>
      </c>
      <c r="S12" s="28" t="s">
        <v>312</v>
      </c>
      <c r="T12" s="73" t="s">
        <v>294</v>
      </c>
      <c r="U12" s="73" t="s">
        <v>206</v>
      </c>
      <c r="V12" s="73" t="s">
        <v>383</v>
      </c>
      <c r="W12" s="80" t="s">
        <v>488</v>
      </c>
    </row>
    <row r="13" spans="1:23" ht="35.1" customHeight="1" x14ac:dyDescent="0.25">
      <c r="A13" s="73">
        <v>2022</v>
      </c>
      <c r="B13" s="74" t="s">
        <v>18</v>
      </c>
      <c r="C13" s="74" t="s">
        <v>477</v>
      </c>
      <c r="D13" s="68" t="s">
        <v>491</v>
      </c>
      <c r="E13" s="75" t="s">
        <v>492</v>
      </c>
      <c r="F13" s="94">
        <v>1098762575</v>
      </c>
      <c r="G13" s="68" t="s">
        <v>493</v>
      </c>
      <c r="H13" s="68" t="s">
        <v>656</v>
      </c>
      <c r="I13" s="68" t="s">
        <v>1210</v>
      </c>
      <c r="J13" s="76">
        <v>27000000</v>
      </c>
      <c r="K13" s="76">
        <v>0</v>
      </c>
      <c r="L13" s="76">
        <f t="shared" si="0"/>
        <v>27</v>
      </c>
      <c r="M13" s="84">
        <v>6</v>
      </c>
      <c r="N13" s="77">
        <v>44580</v>
      </c>
      <c r="O13" s="77">
        <v>44581</v>
      </c>
      <c r="P13" s="78">
        <v>44762</v>
      </c>
      <c r="Q13" s="79">
        <f>_xlfn.DAYS(BaseGeneral[[#This Row],[FECHA FIN]],BaseGeneral[[#This Row],[FECHA INICIO]])</f>
        <v>181</v>
      </c>
      <c r="R13" s="28" t="s">
        <v>310</v>
      </c>
      <c r="S13" s="28" t="s">
        <v>312</v>
      </c>
      <c r="T13" s="73" t="s">
        <v>294</v>
      </c>
      <c r="U13" s="28" t="s">
        <v>297</v>
      </c>
      <c r="V13" s="59" t="s">
        <v>495</v>
      </c>
      <c r="W13" s="80" t="s">
        <v>494</v>
      </c>
    </row>
    <row r="14" spans="1:23" ht="35.1" customHeight="1" x14ac:dyDescent="0.25">
      <c r="A14" s="73">
        <v>2022</v>
      </c>
      <c r="B14" s="74" t="s">
        <v>20</v>
      </c>
      <c r="C14" s="74" t="s">
        <v>478</v>
      </c>
      <c r="D14" s="60" t="s">
        <v>496</v>
      </c>
      <c r="E14" s="67" t="s">
        <v>498</v>
      </c>
      <c r="F14" s="94">
        <v>1098641559</v>
      </c>
      <c r="G14" s="60" t="s">
        <v>501</v>
      </c>
      <c r="H14" s="60" t="s">
        <v>1048</v>
      </c>
      <c r="I14" s="68" t="s">
        <v>1210</v>
      </c>
      <c r="J14" s="76">
        <v>27000000</v>
      </c>
      <c r="K14" s="76">
        <v>0</v>
      </c>
      <c r="L14" s="76">
        <f t="shared" si="0"/>
        <v>27</v>
      </c>
      <c r="M14" s="84">
        <v>6</v>
      </c>
      <c r="N14" s="77">
        <v>44580</v>
      </c>
      <c r="O14" s="77">
        <v>44581</v>
      </c>
      <c r="P14" s="78">
        <v>44762</v>
      </c>
      <c r="Q14" s="79">
        <f>_xlfn.DAYS(BaseGeneral[[#This Row],[FECHA FIN]],BaseGeneral[[#This Row],[FECHA INICIO]])</f>
        <v>181</v>
      </c>
      <c r="R14" s="28" t="s">
        <v>310</v>
      </c>
      <c r="S14" s="28" t="s">
        <v>312</v>
      </c>
      <c r="T14" s="73" t="s">
        <v>294</v>
      </c>
      <c r="U14" s="28" t="s">
        <v>297</v>
      </c>
      <c r="V14" s="28" t="s">
        <v>499</v>
      </c>
      <c r="W14" s="26" t="s">
        <v>497</v>
      </c>
    </row>
    <row r="15" spans="1:23" ht="35.1" customHeight="1" x14ac:dyDescent="0.25">
      <c r="A15" s="73">
        <v>2022</v>
      </c>
      <c r="B15" s="74" t="s">
        <v>21</v>
      </c>
      <c r="C15" s="74" t="s">
        <v>479</v>
      </c>
      <c r="D15" s="60" t="s">
        <v>503</v>
      </c>
      <c r="E15" s="67" t="s">
        <v>505</v>
      </c>
      <c r="F15" s="94">
        <v>1098644837</v>
      </c>
      <c r="G15" s="60" t="s">
        <v>506</v>
      </c>
      <c r="H15" s="60" t="s">
        <v>1178</v>
      </c>
      <c r="I15" s="68" t="s">
        <v>1211</v>
      </c>
      <c r="J15" s="76">
        <v>21000000</v>
      </c>
      <c r="K15" s="76">
        <v>0</v>
      </c>
      <c r="L15" s="76">
        <f t="shared" si="0"/>
        <v>21</v>
      </c>
      <c r="M15" s="84">
        <v>6</v>
      </c>
      <c r="N15" s="77">
        <v>44581</v>
      </c>
      <c r="O15" s="77">
        <v>44581</v>
      </c>
      <c r="P15" s="78">
        <v>44762</v>
      </c>
      <c r="Q15" s="79">
        <f>_xlfn.DAYS(BaseGeneral[[#This Row],[FECHA FIN]],BaseGeneral[[#This Row],[FECHA INICIO]])</f>
        <v>181</v>
      </c>
      <c r="R15" s="28" t="s">
        <v>310</v>
      </c>
      <c r="S15" s="28" t="s">
        <v>312</v>
      </c>
      <c r="T15" s="73" t="s">
        <v>294</v>
      </c>
      <c r="U15" s="28" t="s">
        <v>206</v>
      </c>
      <c r="V15" s="28" t="s">
        <v>383</v>
      </c>
      <c r="W15" s="26" t="s">
        <v>504</v>
      </c>
    </row>
    <row r="16" spans="1:23" ht="35.1" customHeight="1" x14ac:dyDescent="0.25">
      <c r="A16" s="73">
        <v>2022</v>
      </c>
      <c r="B16" s="74" t="s">
        <v>22</v>
      </c>
      <c r="C16" s="74" t="s">
        <v>480</v>
      </c>
      <c r="D16" s="60" t="s">
        <v>507</v>
      </c>
      <c r="E16" s="67" t="s">
        <v>319</v>
      </c>
      <c r="F16" s="94">
        <v>1098679885</v>
      </c>
      <c r="G16" s="60" t="s">
        <v>508</v>
      </c>
      <c r="H16" s="68" t="s">
        <v>538</v>
      </c>
      <c r="I16" s="68" t="s">
        <v>1211</v>
      </c>
      <c r="J16" s="76">
        <v>24000000</v>
      </c>
      <c r="K16" s="76">
        <v>0</v>
      </c>
      <c r="L16" s="76">
        <f t="shared" si="0"/>
        <v>24</v>
      </c>
      <c r="M16" s="84">
        <v>6</v>
      </c>
      <c r="N16" s="77">
        <v>44581</v>
      </c>
      <c r="O16" s="77">
        <v>44582</v>
      </c>
      <c r="P16" s="78">
        <v>44763</v>
      </c>
      <c r="Q16" s="79">
        <f>_xlfn.DAYS(BaseGeneral[[#This Row],[FECHA FIN]],BaseGeneral[[#This Row],[FECHA INICIO]])</f>
        <v>181</v>
      </c>
      <c r="R16" s="28" t="s">
        <v>310</v>
      </c>
      <c r="S16" s="28" t="s">
        <v>312</v>
      </c>
      <c r="T16" s="73" t="s">
        <v>294</v>
      </c>
      <c r="U16" s="28" t="s">
        <v>206</v>
      </c>
      <c r="V16" s="28" t="s">
        <v>383</v>
      </c>
      <c r="W16" s="26" t="s">
        <v>504</v>
      </c>
    </row>
    <row r="17" spans="1:23" ht="35.1" customHeight="1" x14ac:dyDescent="0.25">
      <c r="A17" s="73">
        <v>2022</v>
      </c>
      <c r="B17" s="74" t="s">
        <v>23</v>
      </c>
      <c r="C17" s="74" t="s">
        <v>481</v>
      </c>
      <c r="D17" s="60" t="s">
        <v>512</v>
      </c>
      <c r="E17" s="67" t="s">
        <v>35</v>
      </c>
      <c r="F17" s="94">
        <v>63560990</v>
      </c>
      <c r="G17" s="60" t="s">
        <v>510</v>
      </c>
      <c r="H17" s="68" t="s">
        <v>607</v>
      </c>
      <c r="I17" s="68" t="s">
        <v>1211</v>
      </c>
      <c r="J17" s="76">
        <v>24750000</v>
      </c>
      <c r="K17" s="76">
        <v>0</v>
      </c>
      <c r="L17" s="76">
        <f t="shared" si="0"/>
        <v>24.75</v>
      </c>
      <c r="M17" s="84">
        <v>5.5</v>
      </c>
      <c r="N17" s="77">
        <v>44581</v>
      </c>
      <c r="O17" s="77">
        <v>44585</v>
      </c>
      <c r="P17" s="78">
        <v>44751</v>
      </c>
      <c r="Q17" s="79">
        <f>_xlfn.DAYS(BaseGeneral[[#This Row],[FECHA FIN]],BaseGeneral[[#This Row],[FECHA INICIO]])</f>
        <v>166</v>
      </c>
      <c r="R17" s="28" t="s">
        <v>310</v>
      </c>
      <c r="S17" s="28" t="s">
        <v>312</v>
      </c>
      <c r="T17" s="73" t="s">
        <v>294</v>
      </c>
      <c r="U17" s="28" t="s">
        <v>247</v>
      </c>
      <c r="V17" s="28" t="s">
        <v>343</v>
      </c>
      <c r="W17" s="26" t="s">
        <v>509</v>
      </c>
    </row>
    <row r="18" spans="1:23" ht="35.1" customHeight="1" x14ac:dyDescent="0.25">
      <c r="A18" s="73">
        <v>2022</v>
      </c>
      <c r="B18" s="74" t="s">
        <v>24</v>
      </c>
      <c r="C18" s="74" t="s">
        <v>482</v>
      </c>
      <c r="D18" s="60" t="s">
        <v>511</v>
      </c>
      <c r="E18" s="67" t="s">
        <v>514</v>
      </c>
      <c r="F18" s="94">
        <v>1098688855</v>
      </c>
      <c r="G18" s="60" t="s">
        <v>500</v>
      </c>
      <c r="H18" s="92" t="s">
        <v>448</v>
      </c>
      <c r="I18" s="92" t="s">
        <v>1211</v>
      </c>
      <c r="J18" s="76">
        <v>30000000</v>
      </c>
      <c r="K18" s="76">
        <v>0</v>
      </c>
      <c r="L18" s="76">
        <f t="shared" si="0"/>
        <v>30</v>
      </c>
      <c r="M18" s="84">
        <v>6</v>
      </c>
      <c r="N18" s="77">
        <v>44581</v>
      </c>
      <c r="O18" s="77">
        <v>44581</v>
      </c>
      <c r="P18" s="78">
        <v>44762</v>
      </c>
      <c r="Q18" s="79">
        <f>_xlfn.DAYS(BaseGeneral[[#This Row],[FECHA FIN]],BaseGeneral[[#This Row],[FECHA INICIO]])</f>
        <v>181</v>
      </c>
      <c r="R18" s="28" t="s">
        <v>310</v>
      </c>
      <c r="S18" s="28" t="s">
        <v>312</v>
      </c>
      <c r="T18" s="73" t="s">
        <v>294</v>
      </c>
      <c r="U18" s="73" t="s">
        <v>297</v>
      </c>
      <c r="V18" s="73" t="s">
        <v>344</v>
      </c>
      <c r="W18" s="26" t="s">
        <v>513</v>
      </c>
    </row>
    <row r="19" spans="1:23" ht="35.1" customHeight="1" x14ac:dyDescent="0.25">
      <c r="A19" s="73">
        <v>2022</v>
      </c>
      <c r="B19" s="74" t="s">
        <v>25</v>
      </c>
      <c r="C19" s="74" t="s">
        <v>483</v>
      </c>
      <c r="D19" s="60" t="s">
        <v>515</v>
      </c>
      <c r="E19" s="67" t="s">
        <v>28</v>
      </c>
      <c r="F19" s="95">
        <v>1095920500</v>
      </c>
      <c r="G19" s="60" t="s">
        <v>516</v>
      </c>
      <c r="H19" s="92" t="s">
        <v>448</v>
      </c>
      <c r="I19" s="92" t="s">
        <v>1211</v>
      </c>
      <c r="J19" s="76">
        <v>24000000</v>
      </c>
      <c r="K19" s="76">
        <v>0</v>
      </c>
      <c r="L19" s="76">
        <f t="shared" si="0"/>
        <v>24</v>
      </c>
      <c r="M19" s="84">
        <v>6</v>
      </c>
      <c r="N19" s="77">
        <v>44581</v>
      </c>
      <c r="O19" s="77">
        <v>44581</v>
      </c>
      <c r="P19" s="78">
        <v>44762</v>
      </c>
      <c r="Q19" s="79">
        <f>_xlfn.DAYS(BaseGeneral[[#This Row],[FECHA FIN]],BaseGeneral[[#This Row],[FECHA INICIO]])</f>
        <v>181</v>
      </c>
      <c r="R19" s="28" t="s">
        <v>310</v>
      </c>
      <c r="S19" s="28" t="s">
        <v>312</v>
      </c>
      <c r="T19" s="73" t="s">
        <v>294</v>
      </c>
      <c r="U19" s="28" t="s">
        <v>206</v>
      </c>
      <c r="V19" s="28" t="s">
        <v>383</v>
      </c>
      <c r="W19" s="26" t="s">
        <v>504</v>
      </c>
    </row>
    <row r="20" spans="1:23" ht="35.1" customHeight="1" x14ac:dyDescent="0.25">
      <c r="A20" s="73">
        <v>2022</v>
      </c>
      <c r="B20" s="74" t="s">
        <v>26</v>
      </c>
      <c r="C20" s="74" t="s">
        <v>484</v>
      </c>
      <c r="D20" s="60" t="s">
        <v>517</v>
      </c>
      <c r="E20" s="67" t="s">
        <v>67</v>
      </c>
      <c r="F20" s="94">
        <v>63294903</v>
      </c>
      <c r="G20" s="60" t="s">
        <v>519</v>
      </c>
      <c r="H20" s="60" t="s">
        <v>506</v>
      </c>
      <c r="I20" s="60" t="s">
        <v>1210</v>
      </c>
      <c r="J20" s="76">
        <v>33000000</v>
      </c>
      <c r="K20" s="76">
        <v>0</v>
      </c>
      <c r="L20" s="76">
        <f t="shared" si="0"/>
        <v>33</v>
      </c>
      <c r="M20" s="84">
        <v>6</v>
      </c>
      <c r="N20" s="77">
        <v>44581</v>
      </c>
      <c r="O20" s="77">
        <v>44581</v>
      </c>
      <c r="P20" s="78">
        <v>44762</v>
      </c>
      <c r="Q20" s="79">
        <f>_xlfn.DAYS(BaseGeneral[[#This Row],[FECHA FIN]],BaseGeneral[[#This Row],[FECHA INICIO]])</f>
        <v>181</v>
      </c>
      <c r="R20" s="28" t="s">
        <v>310</v>
      </c>
      <c r="S20" s="28" t="s">
        <v>312</v>
      </c>
      <c r="T20" s="28" t="s">
        <v>295</v>
      </c>
      <c r="U20" s="28" t="s">
        <v>206</v>
      </c>
      <c r="V20" s="28" t="s">
        <v>383</v>
      </c>
      <c r="W20" s="26" t="s">
        <v>518</v>
      </c>
    </row>
    <row r="21" spans="1:23" ht="35.1" customHeight="1" x14ac:dyDescent="0.25">
      <c r="A21" s="73">
        <v>2022</v>
      </c>
      <c r="B21" s="74" t="s">
        <v>27</v>
      </c>
      <c r="C21" s="74" t="s">
        <v>485</v>
      </c>
      <c r="D21" s="60" t="s">
        <v>520</v>
      </c>
      <c r="E21" s="67" t="s">
        <v>16</v>
      </c>
      <c r="F21" s="94">
        <v>1098715671</v>
      </c>
      <c r="G21" s="60" t="s">
        <v>522</v>
      </c>
      <c r="H21" s="60" t="s">
        <v>489</v>
      </c>
      <c r="I21" s="60" t="s">
        <v>1210</v>
      </c>
      <c r="J21" s="76">
        <v>10800000</v>
      </c>
      <c r="K21" s="76">
        <v>0</v>
      </c>
      <c r="L21" s="76">
        <f t="shared" si="0"/>
        <v>10.8</v>
      </c>
      <c r="M21" s="84">
        <v>6</v>
      </c>
      <c r="N21" s="77">
        <v>44581</v>
      </c>
      <c r="O21" s="77">
        <v>44581</v>
      </c>
      <c r="P21" s="78">
        <v>44762</v>
      </c>
      <c r="Q21" s="79">
        <f>_xlfn.DAYS(BaseGeneral[[#This Row],[FECHA FIN]],BaseGeneral[[#This Row],[FECHA INICIO]])</f>
        <v>181</v>
      </c>
      <c r="R21" s="28" t="s">
        <v>310</v>
      </c>
      <c r="S21" s="63" t="s">
        <v>313</v>
      </c>
      <c r="T21" s="28" t="s">
        <v>301</v>
      </c>
      <c r="U21" s="28" t="s">
        <v>206</v>
      </c>
      <c r="V21" s="28" t="s">
        <v>383</v>
      </c>
      <c r="W21" s="26" t="s">
        <v>521</v>
      </c>
    </row>
    <row r="22" spans="1:23" ht="35.1" customHeight="1" x14ac:dyDescent="0.25">
      <c r="A22" s="28">
        <v>2022</v>
      </c>
      <c r="B22" s="7" t="s">
        <v>29</v>
      </c>
      <c r="C22" s="7" t="s">
        <v>523</v>
      </c>
      <c r="D22" s="60" t="s">
        <v>533</v>
      </c>
      <c r="E22" s="67" t="s">
        <v>325</v>
      </c>
      <c r="F22" s="71">
        <v>1098678817</v>
      </c>
      <c r="G22" s="60" t="s">
        <v>447</v>
      </c>
      <c r="H22" s="60" t="s">
        <v>808</v>
      </c>
      <c r="I22" s="60" t="s">
        <v>1211</v>
      </c>
      <c r="J22" s="5">
        <v>24000000</v>
      </c>
      <c r="K22" s="5">
        <v>0</v>
      </c>
      <c r="L22" s="5">
        <f t="shared" si="0"/>
        <v>24</v>
      </c>
      <c r="M22" s="83">
        <v>6</v>
      </c>
      <c r="N22" s="77">
        <v>44581</v>
      </c>
      <c r="O22" s="77">
        <v>44581</v>
      </c>
      <c r="P22" s="78">
        <v>44762</v>
      </c>
      <c r="Q22" s="70">
        <f>_xlfn.DAYS(BaseGeneral[[#This Row],[FECHA FIN]],BaseGeneral[[#This Row],[FECHA INICIO]])</f>
        <v>181</v>
      </c>
      <c r="R22" s="28" t="s">
        <v>310</v>
      </c>
      <c r="S22" s="28" t="s">
        <v>312</v>
      </c>
      <c r="T22" s="28" t="s">
        <v>294</v>
      </c>
      <c r="U22" s="28" t="s">
        <v>206</v>
      </c>
      <c r="V22" s="28" t="s">
        <v>383</v>
      </c>
      <c r="W22" s="26" t="s">
        <v>534</v>
      </c>
    </row>
    <row r="23" spans="1:23" ht="35.1" customHeight="1" x14ac:dyDescent="0.25">
      <c r="A23" s="28">
        <v>2022</v>
      </c>
      <c r="B23" s="7" t="s">
        <v>30</v>
      </c>
      <c r="C23" s="7" t="s">
        <v>524</v>
      </c>
      <c r="D23" s="60" t="s">
        <v>536</v>
      </c>
      <c r="E23" s="67" t="s">
        <v>3</v>
      </c>
      <c r="F23" s="71">
        <v>13748969</v>
      </c>
      <c r="G23" s="60" t="s">
        <v>502</v>
      </c>
      <c r="H23" s="60" t="s">
        <v>1179</v>
      </c>
      <c r="I23" s="60" t="s">
        <v>1210</v>
      </c>
      <c r="J23" s="5">
        <v>27000000</v>
      </c>
      <c r="K23" s="5">
        <v>0</v>
      </c>
      <c r="L23" s="5">
        <f t="shared" si="0"/>
        <v>27</v>
      </c>
      <c r="M23" s="83">
        <v>6</v>
      </c>
      <c r="N23" s="77">
        <v>44581</v>
      </c>
      <c r="O23" s="4"/>
      <c r="P23" s="78">
        <v>44762</v>
      </c>
      <c r="Q23" s="70">
        <f>_xlfn.DAYS(BaseGeneral[[#This Row],[FECHA FIN]],BaseGeneral[[#This Row],[FECHA INICIO]])</f>
        <v>44762</v>
      </c>
      <c r="R23" s="28" t="s">
        <v>310</v>
      </c>
      <c r="S23" s="28" t="s">
        <v>312</v>
      </c>
      <c r="T23" s="28" t="s">
        <v>295</v>
      </c>
      <c r="U23" s="28" t="s">
        <v>206</v>
      </c>
      <c r="V23" s="28" t="s">
        <v>383</v>
      </c>
      <c r="W23" s="26" t="s">
        <v>535</v>
      </c>
    </row>
    <row r="24" spans="1:23" ht="35.1" customHeight="1" x14ac:dyDescent="0.25">
      <c r="A24" s="28">
        <v>2022</v>
      </c>
      <c r="B24" s="7" t="s">
        <v>31</v>
      </c>
      <c r="C24" s="7" t="s">
        <v>525</v>
      </c>
      <c r="D24" s="60" t="s">
        <v>537</v>
      </c>
      <c r="E24" s="67" t="s">
        <v>99</v>
      </c>
      <c r="F24" s="71">
        <v>1095801605</v>
      </c>
      <c r="G24" s="60" t="s">
        <v>538</v>
      </c>
      <c r="H24" s="60" t="s">
        <v>1180</v>
      </c>
      <c r="I24" s="60" t="s">
        <v>1211</v>
      </c>
      <c r="J24" s="5">
        <v>15400000</v>
      </c>
      <c r="K24" s="5">
        <v>0</v>
      </c>
      <c r="L24" s="5">
        <f t="shared" si="0"/>
        <v>15.4</v>
      </c>
      <c r="M24" s="83">
        <v>5.5</v>
      </c>
      <c r="N24" s="77">
        <v>44582</v>
      </c>
      <c r="O24" s="77">
        <v>44581</v>
      </c>
      <c r="P24" s="78">
        <v>44748</v>
      </c>
      <c r="Q24" s="70">
        <f>_xlfn.DAYS(BaseGeneral[[#This Row],[FECHA FIN]],BaseGeneral[[#This Row],[FECHA INICIO]])</f>
        <v>167</v>
      </c>
      <c r="R24" s="28" t="s">
        <v>310</v>
      </c>
      <c r="S24" s="28" t="s">
        <v>312</v>
      </c>
      <c r="T24" s="28" t="s">
        <v>296</v>
      </c>
      <c r="U24" s="28" t="s">
        <v>247</v>
      </c>
      <c r="V24" s="59" t="s">
        <v>495</v>
      </c>
      <c r="W24" s="26" t="s">
        <v>539</v>
      </c>
    </row>
    <row r="25" spans="1:23" ht="35.1" customHeight="1" x14ac:dyDescent="0.25">
      <c r="A25" s="28">
        <v>2022</v>
      </c>
      <c r="B25" s="7" t="s">
        <v>32</v>
      </c>
      <c r="C25" s="7" t="s">
        <v>526</v>
      </c>
      <c r="D25" s="60" t="s">
        <v>540</v>
      </c>
      <c r="E25" s="67" t="s">
        <v>321</v>
      </c>
      <c r="F25" s="71">
        <v>28152315</v>
      </c>
      <c r="G25" s="60" t="s">
        <v>542</v>
      </c>
      <c r="H25" s="60" t="s">
        <v>616</v>
      </c>
      <c r="I25" s="60" t="s">
        <v>1211</v>
      </c>
      <c r="J25" s="5">
        <v>24000000</v>
      </c>
      <c r="K25" s="5">
        <v>0</v>
      </c>
      <c r="L25" s="5">
        <f t="shared" si="0"/>
        <v>24</v>
      </c>
      <c r="M25" s="83">
        <v>6</v>
      </c>
      <c r="N25" s="77">
        <v>44582</v>
      </c>
      <c r="O25" s="77">
        <v>44582</v>
      </c>
      <c r="P25" s="78">
        <v>44763</v>
      </c>
      <c r="Q25" s="70">
        <f>_xlfn.DAYS(BaseGeneral[[#This Row],[FECHA FIN]],BaseGeneral[[#This Row],[FECHA INICIO]])</f>
        <v>181</v>
      </c>
      <c r="R25" s="28" t="s">
        <v>310</v>
      </c>
      <c r="S25" s="28" t="s">
        <v>312</v>
      </c>
      <c r="T25" s="28" t="s">
        <v>294</v>
      </c>
      <c r="U25" s="28" t="s">
        <v>206</v>
      </c>
      <c r="V25" s="28" t="s">
        <v>383</v>
      </c>
      <c r="W25" s="26" t="s">
        <v>541</v>
      </c>
    </row>
    <row r="26" spans="1:23" ht="35.1" customHeight="1" x14ac:dyDescent="0.25">
      <c r="A26" s="28">
        <v>2022</v>
      </c>
      <c r="B26" s="7" t="s">
        <v>33</v>
      </c>
      <c r="C26" s="7" t="s">
        <v>527</v>
      </c>
      <c r="D26" s="60" t="s">
        <v>543</v>
      </c>
      <c r="E26" s="67" t="s">
        <v>544</v>
      </c>
      <c r="F26" s="71">
        <v>1090367795</v>
      </c>
      <c r="G26" s="60" t="s">
        <v>545</v>
      </c>
      <c r="H26" s="60" t="s">
        <v>561</v>
      </c>
      <c r="I26" s="60" t="s">
        <v>1211</v>
      </c>
      <c r="J26" s="5">
        <v>18000000</v>
      </c>
      <c r="K26" s="5">
        <v>0</v>
      </c>
      <c r="L26" s="5">
        <f t="shared" si="0"/>
        <v>18</v>
      </c>
      <c r="M26" s="83">
        <v>6</v>
      </c>
      <c r="N26" s="77">
        <v>44582</v>
      </c>
      <c r="O26" s="77">
        <v>44582</v>
      </c>
      <c r="P26" s="78">
        <v>44763</v>
      </c>
      <c r="Q26" s="70">
        <f>_xlfn.DAYS(BaseGeneral[[#This Row],[FECHA FIN]],BaseGeneral[[#This Row],[FECHA INICIO]])</f>
        <v>181</v>
      </c>
      <c r="R26" s="28" t="s">
        <v>310</v>
      </c>
      <c r="S26" s="28" t="s">
        <v>312</v>
      </c>
      <c r="T26" s="28" t="s">
        <v>294</v>
      </c>
      <c r="U26" s="28" t="s">
        <v>206</v>
      </c>
      <c r="V26" s="28" t="s">
        <v>383</v>
      </c>
      <c r="W26" s="26" t="s">
        <v>504</v>
      </c>
    </row>
    <row r="27" spans="1:23" ht="35.1" customHeight="1" x14ac:dyDescent="0.25">
      <c r="A27" s="64">
        <v>2022</v>
      </c>
      <c r="B27" s="90" t="s">
        <v>34</v>
      </c>
      <c r="C27" s="90" t="s">
        <v>528</v>
      </c>
      <c r="D27" s="92" t="s">
        <v>546</v>
      </c>
      <c r="E27" s="25" t="s">
        <v>326</v>
      </c>
      <c r="F27" s="95">
        <v>63365187</v>
      </c>
      <c r="G27" s="92" t="s">
        <v>547</v>
      </c>
      <c r="H27" s="92" t="s">
        <v>493</v>
      </c>
      <c r="I27" s="92" t="s">
        <v>1211</v>
      </c>
      <c r="J27" s="5">
        <v>10800000</v>
      </c>
      <c r="K27" s="5">
        <v>0</v>
      </c>
      <c r="L27" s="5">
        <f t="shared" si="0"/>
        <v>10.8</v>
      </c>
      <c r="M27" s="83">
        <v>6</v>
      </c>
      <c r="N27" s="77">
        <v>44582</v>
      </c>
      <c r="O27" s="77">
        <v>44582</v>
      </c>
      <c r="P27" s="78">
        <v>44763</v>
      </c>
      <c r="Q27" s="70">
        <f>_xlfn.DAYS(BaseGeneral[[#This Row],[FECHA FIN]],BaseGeneral[[#This Row],[FECHA INICIO]])</f>
        <v>181</v>
      </c>
      <c r="R27" s="28" t="s">
        <v>310</v>
      </c>
      <c r="S27" s="63" t="s">
        <v>313</v>
      </c>
      <c r="T27" s="28" t="s">
        <v>301</v>
      </c>
      <c r="U27" s="28" t="s">
        <v>206</v>
      </c>
      <c r="V27" s="59" t="s">
        <v>495</v>
      </c>
      <c r="W27" s="26" t="s">
        <v>548</v>
      </c>
    </row>
    <row r="28" spans="1:23" ht="35.1" customHeight="1" x14ac:dyDescent="0.25">
      <c r="A28" s="64">
        <v>2022</v>
      </c>
      <c r="B28" s="90" t="s">
        <v>36</v>
      </c>
      <c r="C28" s="90" t="s">
        <v>529</v>
      </c>
      <c r="D28" s="92" t="s">
        <v>549</v>
      </c>
      <c r="E28" s="25" t="s">
        <v>550</v>
      </c>
      <c r="F28" s="95">
        <v>1098737755</v>
      </c>
      <c r="G28" s="92" t="s">
        <v>551</v>
      </c>
      <c r="H28" s="92" t="s">
        <v>1181</v>
      </c>
      <c r="I28" s="92" t="s">
        <v>1211</v>
      </c>
      <c r="J28" s="5">
        <v>21000000</v>
      </c>
      <c r="K28" s="5">
        <v>0</v>
      </c>
      <c r="L28" s="5">
        <f t="shared" si="0"/>
        <v>21</v>
      </c>
      <c r="M28" s="83">
        <v>6</v>
      </c>
      <c r="N28" s="77">
        <v>44583</v>
      </c>
      <c r="O28" s="86">
        <v>44582</v>
      </c>
      <c r="P28" s="87">
        <v>44763</v>
      </c>
      <c r="Q28" s="70">
        <f>_xlfn.DAYS(BaseGeneral[[#This Row],[FECHA FIN]],BaseGeneral[[#This Row],[FECHA INICIO]])</f>
        <v>181</v>
      </c>
      <c r="R28" s="28" t="s">
        <v>310</v>
      </c>
      <c r="S28" s="28" t="s">
        <v>312</v>
      </c>
      <c r="T28" s="28" t="s">
        <v>294</v>
      </c>
      <c r="U28" s="28" t="s">
        <v>298</v>
      </c>
      <c r="V28" s="28" t="s">
        <v>349</v>
      </c>
      <c r="W28" s="26" t="s">
        <v>339</v>
      </c>
    </row>
    <row r="29" spans="1:23" ht="35.1" customHeight="1" x14ac:dyDescent="0.25">
      <c r="A29" s="64">
        <v>2022</v>
      </c>
      <c r="B29" s="90" t="s">
        <v>38</v>
      </c>
      <c r="C29" s="90" t="s">
        <v>530</v>
      </c>
      <c r="D29" s="92" t="s">
        <v>552</v>
      </c>
      <c r="E29" s="25" t="s">
        <v>553</v>
      </c>
      <c r="F29" s="95">
        <v>1098783416</v>
      </c>
      <c r="G29" s="92" t="s">
        <v>554</v>
      </c>
      <c r="H29" s="92" t="s">
        <v>1191</v>
      </c>
      <c r="I29" s="92" t="s">
        <v>1211</v>
      </c>
      <c r="J29" s="5">
        <v>21000000</v>
      </c>
      <c r="K29" s="5">
        <v>0</v>
      </c>
      <c r="L29" s="5">
        <f t="shared" si="0"/>
        <v>21</v>
      </c>
      <c r="M29" s="83">
        <v>6</v>
      </c>
      <c r="N29" s="77">
        <v>44583</v>
      </c>
      <c r="O29" s="86">
        <v>44582</v>
      </c>
      <c r="P29" s="87">
        <v>44763</v>
      </c>
      <c r="Q29" s="70">
        <f>_xlfn.DAYS(BaseGeneral[[#This Row],[FECHA FIN]],BaseGeneral[[#This Row],[FECHA INICIO]])</f>
        <v>181</v>
      </c>
      <c r="R29" s="28" t="s">
        <v>310</v>
      </c>
      <c r="S29" s="28" t="s">
        <v>312</v>
      </c>
      <c r="T29" s="28" t="s">
        <v>294</v>
      </c>
      <c r="U29" s="28" t="s">
        <v>298</v>
      </c>
      <c r="V29" s="28" t="s">
        <v>349</v>
      </c>
      <c r="W29" s="26" t="s">
        <v>555</v>
      </c>
    </row>
    <row r="30" spans="1:23" ht="35.1" customHeight="1" x14ac:dyDescent="0.25">
      <c r="A30" s="64">
        <v>2022</v>
      </c>
      <c r="B30" s="90" t="s">
        <v>40</v>
      </c>
      <c r="C30" s="90" t="s">
        <v>531</v>
      </c>
      <c r="D30" s="92" t="s">
        <v>556</v>
      </c>
      <c r="E30" s="25" t="s">
        <v>557</v>
      </c>
      <c r="F30" s="95">
        <v>1098629751</v>
      </c>
      <c r="G30" s="92" t="s">
        <v>448</v>
      </c>
      <c r="H30" s="92" t="s">
        <v>626</v>
      </c>
      <c r="I30" s="92" t="s">
        <v>1211</v>
      </c>
      <c r="J30" s="5">
        <v>24750000</v>
      </c>
      <c r="K30" s="5">
        <v>0</v>
      </c>
      <c r="L30" s="5">
        <f t="shared" si="0"/>
        <v>24.75</v>
      </c>
      <c r="M30" s="83">
        <v>5.5</v>
      </c>
      <c r="N30" s="77">
        <v>44583</v>
      </c>
      <c r="O30" s="77">
        <v>44583</v>
      </c>
      <c r="P30" s="69">
        <v>44751</v>
      </c>
      <c r="Q30" s="70">
        <f>_xlfn.DAYS(BaseGeneral[[#This Row],[FECHA FIN]],BaseGeneral[[#This Row],[FECHA INICIO]])</f>
        <v>168</v>
      </c>
      <c r="R30" s="28" t="s">
        <v>310</v>
      </c>
      <c r="S30" s="28" t="s">
        <v>312</v>
      </c>
      <c r="T30" s="28" t="s">
        <v>559</v>
      </c>
      <c r="U30" s="28" t="s">
        <v>247</v>
      </c>
      <c r="V30" s="28" t="s">
        <v>343</v>
      </c>
      <c r="W30" s="26" t="s">
        <v>558</v>
      </c>
    </row>
    <row r="31" spans="1:23" ht="35.1" customHeight="1" x14ac:dyDescent="0.25">
      <c r="A31" s="28">
        <v>2022</v>
      </c>
      <c r="B31" s="7" t="s">
        <v>41</v>
      </c>
      <c r="C31" s="7" t="s">
        <v>532</v>
      </c>
      <c r="D31" s="60" t="s">
        <v>560</v>
      </c>
      <c r="E31" s="67" t="s">
        <v>378</v>
      </c>
      <c r="F31" s="71">
        <v>88135185</v>
      </c>
      <c r="G31" s="60" t="s">
        <v>561</v>
      </c>
      <c r="H31" s="60" t="s">
        <v>1055</v>
      </c>
      <c r="I31" s="60" t="s">
        <v>1211</v>
      </c>
      <c r="J31" s="5">
        <v>10500000</v>
      </c>
      <c r="K31" s="5">
        <v>0</v>
      </c>
      <c r="L31" s="5">
        <f t="shared" si="0"/>
        <v>10.5</v>
      </c>
      <c r="M31" s="83">
        <v>6</v>
      </c>
      <c r="N31" s="27">
        <v>44586</v>
      </c>
      <c r="O31" s="77">
        <v>44591</v>
      </c>
      <c r="P31" s="69">
        <v>44772</v>
      </c>
      <c r="Q31" s="70">
        <f>_xlfn.DAYS(BaseGeneral[[#This Row],[FECHA FIN]],BaseGeneral[[#This Row],[FECHA INICIO]])</f>
        <v>181</v>
      </c>
      <c r="R31" s="28" t="s">
        <v>310</v>
      </c>
      <c r="S31" s="63" t="s">
        <v>313</v>
      </c>
      <c r="T31" s="28" t="s">
        <v>301</v>
      </c>
      <c r="U31" s="28" t="s">
        <v>298</v>
      </c>
      <c r="V31" s="28" t="s">
        <v>376</v>
      </c>
      <c r="W31" s="26" t="s">
        <v>562</v>
      </c>
    </row>
    <row r="32" spans="1:23" ht="35.1" customHeight="1" x14ac:dyDescent="0.25">
      <c r="A32" s="28">
        <v>2022</v>
      </c>
      <c r="B32" s="7" t="s">
        <v>42</v>
      </c>
      <c r="C32" s="7" t="s">
        <v>563</v>
      </c>
      <c r="D32" s="60" t="s">
        <v>574</v>
      </c>
      <c r="E32" s="67" t="s">
        <v>575</v>
      </c>
      <c r="F32" s="71">
        <v>91266854</v>
      </c>
      <c r="G32" s="60" t="s">
        <v>561</v>
      </c>
      <c r="H32" s="60" t="s">
        <v>554</v>
      </c>
      <c r="I32" s="60" t="s">
        <v>1211</v>
      </c>
      <c r="J32" s="5">
        <v>10500000</v>
      </c>
      <c r="K32" s="5">
        <v>0</v>
      </c>
      <c r="L32" s="5">
        <f t="shared" si="0"/>
        <v>10.5</v>
      </c>
      <c r="M32" s="83">
        <v>6</v>
      </c>
      <c r="N32" s="27">
        <v>44586</v>
      </c>
      <c r="O32" s="77">
        <v>44591</v>
      </c>
      <c r="P32" s="69">
        <v>44772</v>
      </c>
      <c r="Q32" s="70">
        <f>_xlfn.DAYS(BaseGeneral[[#This Row],[FECHA FIN]],BaseGeneral[[#This Row],[FECHA INICIO]])</f>
        <v>181</v>
      </c>
      <c r="R32" s="28" t="s">
        <v>310</v>
      </c>
      <c r="S32" s="63" t="s">
        <v>313</v>
      </c>
      <c r="T32" s="28" t="s">
        <v>301</v>
      </c>
      <c r="U32" s="28" t="s">
        <v>298</v>
      </c>
      <c r="V32" s="28" t="s">
        <v>376</v>
      </c>
      <c r="W32" s="26" t="s">
        <v>562</v>
      </c>
    </row>
    <row r="33" spans="1:23" ht="35.1" customHeight="1" x14ac:dyDescent="0.25">
      <c r="A33" s="28">
        <v>2022</v>
      </c>
      <c r="B33" s="7" t="s">
        <v>43</v>
      </c>
      <c r="C33" s="7" t="s">
        <v>564</v>
      </c>
      <c r="D33" s="60" t="s">
        <v>576</v>
      </c>
      <c r="E33" s="67" t="s">
        <v>577</v>
      </c>
      <c r="F33" s="71">
        <v>1007861996</v>
      </c>
      <c r="G33" s="60" t="s">
        <v>561</v>
      </c>
      <c r="H33" s="60" t="s">
        <v>652</v>
      </c>
      <c r="I33" s="60" t="s">
        <v>1211</v>
      </c>
      <c r="J33" s="5">
        <v>10500000</v>
      </c>
      <c r="K33" s="5">
        <v>0</v>
      </c>
      <c r="L33" s="5">
        <f t="shared" si="0"/>
        <v>10.5</v>
      </c>
      <c r="M33" s="83">
        <v>6</v>
      </c>
      <c r="N33" s="27">
        <v>44586</v>
      </c>
      <c r="O33" s="77">
        <v>44593</v>
      </c>
      <c r="P33" s="69">
        <v>44774</v>
      </c>
      <c r="Q33" s="70">
        <f>_xlfn.DAYS(BaseGeneral[[#This Row],[FECHA FIN]],BaseGeneral[[#This Row],[FECHA INICIO]])</f>
        <v>181</v>
      </c>
      <c r="R33" s="28" t="s">
        <v>310</v>
      </c>
      <c r="S33" s="63" t="s">
        <v>313</v>
      </c>
      <c r="T33" s="28" t="s">
        <v>301</v>
      </c>
      <c r="U33" s="28" t="s">
        <v>298</v>
      </c>
      <c r="V33" s="28" t="s">
        <v>376</v>
      </c>
      <c r="W33" s="26" t="s">
        <v>562</v>
      </c>
    </row>
    <row r="34" spans="1:23" ht="35.1" customHeight="1" x14ac:dyDescent="0.25">
      <c r="A34" s="28">
        <v>2022</v>
      </c>
      <c r="B34" s="7" t="s">
        <v>44</v>
      </c>
      <c r="C34" s="7" t="s">
        <v>565</v>
      </c>
      <c r="D34" s="60" t="s">
        <v>578</v>
      </c>
      <c r="E34" s="67" t="s">
        <v>375</v>
      </c>
      <c r="F34" s="71">
        <v>7604411</v>
      </c>
      <c r="G34" s="60" t="s">
        <v>561</v>
      </c>
      <c r="H34" s="60" t="s">
        <v>928</v>
      </c>
      <c r="I34" s="60" t="s">
        <v>1211</v>
      </c>
      <c r="J34" s="5">
        <v>10500000</v>
      </c>
      <c r="K34" s="5">
        <v>0</v>
      </c>
      <c r="L34" s="5">
        <f t="shared" si="0"/>
        <v>10.5</v>
      </c>
      <c r="M34" s="5">
        <v>6</v>
      </c>
      <c r="N34" s="27">
        <v>44585</v>
      </c>
      <c r="O34" s="77">
        <v>44593</v>
      </c>
      <c r="P34" s="69">
        <v>44774</v>
      </c>
      <c r="Q34" s="70">
        <f>_xlfn.DAYS(BaseGeneral[[#This Row],[FECHA FIN]],BaseGeneral[[#This Row],[FECHA INICIO]])</f>
        <v>181</v>
      </c>
      <c r="R34" s="28" t="s">
        <v>310</v>
      </c>
      <c r="S34" s="63" t="s">
        <v>313</v>
      </c>
      <c r="T34" s="28" t="s">
        <v>301</v>
      </c>
      <c r="U34" s="28" t="s">
        <v>298</v>
      </c>
      <c r="V34" s="28" t="s">
        <v>376</v>
      </c>
      <c r="W34" s="26" t="s">
        <v>562</v>
      </c>
    </row>
    <row r="35" spans="1:23" ht="35.1" customHeight="1" x14ac:dyDescent="0.25">
      <c r="A35" s="28">
        <v>2022</v>
      </c>
      <c r="B35" s="7" t="s">
        <v>45</v>
      </c>
      <c r="C35" s="7" t="s">
        <v>566</v>
      </c>
      <c r="D35" s="60" t="s">
        <v>579</v>
      </c>
      <c r="E35" s="67" t="s">
        <v>580</v>
      </c>
      <c r="F35" s="71">
        <v>91340523</v>
      </c>
      <c r="G35" s="60" t="s">
        <v>561</v>
      </c>
      <c r="H35" s="60" t="s">
        <v>1182</v>
      </c>
      <c r="I35" s="60" t="s">
        <v>1211</v>
      </c>
      <c r="J35" s="5">
        <v>10500000</v>
      </c>
      <c r="K35" s="5">
        <v>0</v>
      </c>
      <c r="L35" s="5">
        <f t="shared" si="0"/>
        <v>10.5</v>
      </c>
      <c r="M35" s="5">
        <v>6</v>
      </c>
      <c r="N35" s="27">
        <v>44586</v>
      </c>
      <c r="O35" s="77">
        <v>44591</v>
      </c>
      <c r="P35" s="69">
        <v>44772</v>
      </c>
      <c r="Q35" s="70">
        <f>_xlfn.DAYS(BaseGeneral[[#This Row],[FECHA FIN]],BaseGeneral[[#This Row],[FECHA INICIO]])</f>
        <v>181</v>
      </c>
      <c r="R35" s="28" t="s">
        <v>310</v>
      </c>
      <c r="S35" s="63" t="s">
        <v>313</v>
      </c>
      <c r="T35" s="28" t="s">
        <v>301</v>
      </c>
      <c r="U35" s="28" t="s">
        <v>298</v>
      </c>
      <c r="V35" s="28" t="s">
        <v>376</v>
      </c>
      <c r="W35" s="26" t="s">
        <v>562</v>
      </c>
    </row>
    <row r="36" spans="1:23" ht="35.1" customHeight="1" x14ac:dyDescent="0.25">
      <c r="A36" s="28">
        <v>2022</v>
      </c>
      <c r="B36" s="7" t="s">
        <v>46</v>
      </c>
      <c r="C36" s="7" t="s">
        <v>567</v>
      </c>
      <c r="D36" s="60" t="s">
        <v>581</v>
      </c>
      <c r="E36" s="67" t="s">
        <v>582</v>
      </c>
      <c r="F36" s="71">
        <v>91507658</v>
      </c>
      <c r="G36" s="60" t="s">
        <v>561</v>
      </c>
      <c r="H36" s="60" t="s">
        <v>879</v>
      </c>
      <c r="I36" s="60" t="s">
        <v>1211</v>
      </c>
      <c r="J36" s="5">
        <v>10500000</v>
      </c>
      <c r="K36" s="5">
        <v>0</v>
      </c>
      <c r="L36" s="5">
        <f t="shared" si="0"/>
        <v>10.5</v>
      </c>
      <c r="M36" s="5">
        <v>6</v>
      </c>
      <c r="N36" s="27">
        <v>44586</v>
      </c>
      <c r="O36" s="77">
        <v>44593</v>
      </c>
      <c r="P36" s="69">
        <v>44774</v>
      </c>
      <c r="Q36" s="70">
        <f>_xlfn.DAYS(BaseGeneral[[#This Row],[FECHA FIN]],BaseGeneral[[#This Row],[FECHA INICIO]])</f>
        <v>181</v>
      </c>
      <c r="R36" s="28" t="s">
        <v>310</v>
      </c>
      <c r="S36" s="63" t="s">
        <v>313</v>
      </c>
      <c r="T36" s="28" t="s">
        <v>301</v>
      </c>
      <c r="U36" s="28" t="s">
        <v>298</v>
      </c>
      <c r="V36" s="28" t="s">
        <v>376</v>
      </c>
      <c r="W36" s="26" t="s">
        <v>562</v>
      </c>
    </row>
    <row r="37" spans="1:23" ht="35.1" customHeight="1" x14ac:dyDescent="0.25">
      <c r="A37" s="28">
        <v>2022</v>
      </c>
      <c r="B37" s="7" t="s">
        <v>47</v>
      </c>
      <c r="C37" s="7" t="s">
        <v>568</v>
      </c>
      <c r="D37" s="60" t="s">
        <v>583</v>
      </c>
      <c r="E37" s="67" t="s">
        <v>584</v>
      </c>
      <c r="F37" s="71">
        <v>1005337838</v>
      </c>
      <c r="G37" s="60" t="s">
        <v>561</v>
      </c>
      <c r="H37" s="60" t="s">
        <v>884</v>
      </c>
      <c r="I37" s="60" t="s">
        <v>1211</v>
      </c>
      <c r="J37" s="5">
        <v>10500000</v>
      </c>
      <c r="K37" s="5">
        <v>0</v>
      </c>
      <c r="L37" s="5">
        <f t="shared" si="0"/>
        <v>10.5</v>
      </c>
      <c r="M37" s="5">
        <v>6</v>
      </c>
      <c r="N37" s="27">
        <v>44586</v>
      </c>
      <c r="O37" s="77">
        <v>44591</v>
      </c>
      <c r="P37" s="69">
        <v>44772</v>
      </c>
      <c r="Q37" s="70">
        <f>_xlfn.DAYS(BaseGeneral[[#This Row],[FECHA FIN]],BaseGeneral[[#This Row],[FECHA INICIO]])</f>
        <v>181</v>
      </c>
      <c r="R37" s="28" t="s">
        <v>310</v>
      </c>
      <c r="S37" s="63" t="s">
        <v>313</v>
      </c>
      <c r="T37" s="28" t="s">
        <v>301</v>
      </c>
      <c r="U37" s="28" t="s">
        <v>298</v>
      </c>
      <c r="V37" s="28" t="s">
        <v>376</v>
      </c>
      <c r="W37" s="26" t="s">
        <v>585</v>
      </c>
    </row>
    <row r="38" spans="1:23" ht="35.1" customHeight="1" x14ac:dyDescent="0.25">
      <c r="A38" s="28">
        <v>2022</v>
      </c>
      <c r="B38" s="7" t="s">
        <v>49</v>
      </c>
      <c r="C38" s="7" t="s">
        <v>569</v>
      </c>
      <c r="D38" s="60" t="s">
        <v>588</v>
      </c>
      <c r="E38" s="67" t="s">
        <v>587</v>
      </c>
      <c r="F38" s="71">
        <v>91437341</v>
      </c>
      <c r="G38" s="60" t="s">
        <v>561</v>
      </c>
      <c r="H38" s="60" t="s">
        <v>839</v>
      </c>
      <c r="I38" s="60" t="s">
        <v>1211</v>
      </c>
      <c r="J38" s="5">
        <v>10500000</v>
      </c>
      <c r="K38" s="5">
        <v>0</v>
      </c>
      <c r="L38" s="5">
        <f t="shared" si="0"/>
        <v>10.5</v>
      </c>
      <c r="M38" s="5">
        <v>6</v>
      </c>
      <c r="N38" s="27">
        <v>44586</v>
      </c>
      <c r="O38" s="77">
        <v>44589</v>
      </c>
      <c r="P38" s="69">
        <v>44770</v>
      </c>
      <c r="Q38" s="70">
        <f>_xlfn.DAYS(BaseGeneral[[#This Row],[FECHA FIN]],BaseGeneral[[#This Row],[FECHA INICIO]])</f>
        <v>181</v>
      </c>
      <c r="R38" s="28" t="s">
        <v>310</v>
      </c>
      <c r="S38" s="63" t="s">
        <v>313</v>
      </c>
      <c r="T38" s="28" t="s">
        <v>301</v>
      </c>
      <c r="U38" s="28" t="s">
        <v>298</v>
      </c>
      <c r="V38" s="28" t="s">
        <v>376</v>
      </c>
      <c r="W38" s="26" t="s">
        <v>586</v>
      </c>
    </row>
    <row r="39" spans="1:23" ht="35.1" customHeight="1" x14ac:dyDescent="0.25">
      <c r="A39" s="59">
        <v>2022</v>
      </c>
      <c r="B39" s="88" t="s">
        <v>51</v>
      </c>
      <c r="C39" s="88" t="s">
        <v>570</v>
      </c>
      <c r="D39" s="81" t="s">
        <v>371</v>
      </c>
      <c r="E39" s="91" t="s">
        <v>371</v>
      </c>
      <c r="F39" s="61" t="s">
        <v>1174</v>
      </c>
      <c r="G39" s="61" t="s">
        <v>1174</v>
      </c>
      <c r="H39" s="61" t="s">
        <v>1174</v>
      </c>
      <c r="I39" s="60"/>
      <c r="J39" s="5"/>
      <c r="K39" s="5"/>
      <c r="L39" s="5">
        <f t="shared" si="0"/>
        <v>0</v>
      </c>
      <c r="M39" s="5"/>
      <c r="N39" s="27"/>
      <c r="O39" s="77"/>
      <c r="P39" s="69"/>
      <c r="Q39" s="70">
        <f>_xlfn.DAYS(BaseGeneral[[#This Row],[FECHA FIN]],BaseGeneral[[#This Row],[FECHA INICIO]])</f>
        <v>0</v>
      </c>
      <c r="R39" s="28"/>
      <c r="S39" s="28"/>
      <c r="T39" s="28"/>
      <c r="U39" s="28"/>
      <c r="V39" s="28"/>
      <c r="W39" s="26"/>
    </row>
    <row r="40" spans="1:23" ht="35.1" customHeight="1" x14ac:dyDescent="0.25">
      <c r="A40" s="28">
        <v>2022</v>
      </c>
      <c r="B40" s="7" t="s">
        <v>52</v>
      </c>
      <c r="C40" s="7" t="s">
        <v>571</v>
      </c>
      <c r="D40" s="60" t="s">
        <v>590</v>
      </c>
      <c r="E40" s="67" t="s">
        <v>591</v>
      </c>
      <c r="F40" s="71">
        <v>13837066</v>
      </c>
      <c r="G40" s="60" t="s">
        <v>561</v>
      </c>
      <c r="H40" s="60" t="s">
        <v>892</v>
      </c>
      <c r="I40" s="60" t="s">
        <v>1211</v>
      </c>
      <c r="J40" s="5">
        <v>10500000</v>
      </c>
      <c r="K40" s="5">
        <v>0</v>
      </c>
      <c r="L40" s="5">
        <f t="shared" si="0"/>
        <v>10.5</v>
      </c>
      <c r="M40" s="5">
        <v>6</v>
      </c>
      <c r="N40" s="27">
        <v>44587</v>
      </c>
      <c r="O40" s="77">
        <v>44593</v>
      </c>
      <c r="P40" s="69">
        <v>44772</v>
      </c>
      <c r="Q40" s="70">
        <f>_xlfn.DAYS(BaseGeneral[[#This Row],[FECHA FIN]],BaseGeneral[[#This Row],[FECHA INICIO]])</f>
        <v>179</v>
      </c>
      <c r="R40" s="28" t="s">
        <v>310</v>
      </c>
      <c r="S40" s="63" t="s">
        <v>313</v>
      </c>
      <c r="T40" s="28" t="s">
        <v>301</v>
      </c>
      <c r="U40" s="28" t="s">
        <v>298</v>
      </c>
      <c r="V40" s="28" t="s">
        <v>376</v>
      </c>
      <c r="W40" s="26" t="s">
        <v>589</v>
      </c>
    </row>
    <row r="41" spans="1:23" ht="35.1" customHeight="1" x14ac:dyDescent="0.25">
      <c r="A41" s="28">
        <v>2022</v>
      </c>
      <c r="B41" s="7" t="s">
        <v>54</v>
      </c>
      <c r="C41" s="7" t="s">
        <v>572</v>
      </c>
      <c r="D41" s="60" t="s">
        <v>592</v>
      </c>
      <c r="E41" s="67" t="s">
        <v>377</v>
      </c>
      <c r="F41" s="71">
        <v>91274814</v>
      </c>
      <c r="G41" s="60" t="s">
        <v>561</v>
      </c>
      <c r="H41" s="60" t="s">
        <v>919</v>
      </c>
      <c r="I41" s="60" t="s">
        <v>1211</v>
      </c>
      <c r="J41" s="5">
        <v>10500000</v>
      </c>
      <c r="K41" s="5">
        <v>0</v>
      </c>
      <c r="L41" s="5">
        <f t="shared" si="0"/>
        <v>10.5</v>
      </c>
      <c r="M41" s="5">
        <v>6</v>
      </c>
      <c r="N41" s="27">
        <v>44586</v>
      </c>
      <c r="O41" s="77">
        <v>44593</v>
      </c>
      <c r="P41" s="69">
        <v>44772</v>
      </c>
      <c r="Q41" s="70">
        <f>_xlfn.DAYS(BaseGeneral[[#This Row],[FECHA FIN]],BaseGeneral[[#This Row],[FECHA INICIO]])</f>
        <v>179</v>
      </c>
      <c r="R41" s="28" t="s">
        <v>310</v>
      </c>
      <c r="S41" s="63" t="s">
        <v>313</v>
      </c>
      <c r="T41" s="28" t="s">
        <v>301</v>
      </c>
      <c r="U41" s="28" t="s">
        <v>298</v>
      </c>
      <c r="V41" s="28" t="s">
        <v>376</v>
      </c>
      <c r="W41" s="26" t="s">
        <v>589</v>
      </c>
    </row>
    <row r="42" spans="1:23" ht="35.1" customHeight="1" x14ac:dyDescent="0.25">
      <c r="A42" s="28">
        <v>2022</v>
      </c>
      <c r="B42" s="7" t="s">
        <v>55</v>
      </c>
      <c r="C42" s="7" t="s">
        <v>573</v>
      </c>
      <c r="D42" s="60" t="s">
        <v>593</v>
      </c>
      <c r="E42" s="67" t="s">
        <v>594</v>
      </c>
      <c r="F42" s="71">
        <v>91347813</v>
      </c>
      <c r="G42" s="60" t="s">
        <v>561</v>
      </c>
      <c r="H42" s="60" t="s">
        <v>1183</v>
      </c>
      <c r="I42" s="60" t="s">
        <v>1211</v>
      </c>
      <c r="J42" s="5">
        <v>10500000</v>
      </c>
      <c r="K42" s="5">
        <v>0</v>
      </c>
      <c r="L42" s="5">
        <f t="shared" si="0"/>
        <v>10.5</v>
      </c>
      <c r="M42" s="5">
        <v>6</v>
      </c>
      <c r="N42" s="27">
        <v>44586</v>
      </c>
      <c r="O42" s="77">
        <v>44593</v>
      </c>
      <c r="P42" s="69">
        <v>44772</v>
      </c>
      <c r="Q42" s="70">
        <f>_xlfn.DAYS(BaseGeneral[[#This Row],[FECHA FIN]],BaseGeneral[[#This Row],[FECHA INICIO]])</f>
        <v>179</v>
      </c>
      <c r="R42" s="28" t="s">
        <v>310</v>
      </c>
      <c r="S42" s="63" t="s">
        <v>313</v>
      </c>
      <c r="T42" s="28" t="s">
        <v>301</v>
      </c>
      <c r="U42" s="28" t="s">
        <v>298</v>
      </c>
      <c r="V42" s="28" t="s">
        <v>376</v>
      </c>
      <c r="W42" s="26" t="s">
        <v>589</v>
      </c>
    </row>
    <row r="43" spans="1:23" ht="35.1" customHeight="1" x14ac:dyDescent="0.25">
      <c r="A43" s="28">
        <v>2022</v>
      </c>
      <c r="B43" s="7" t="s">
        <v>56</v>
      </c>
      <c r="C43" s="7" t="s">
        <v>595</v>
      </c>
      <c r="D43" s="60" t="s">
        <v>604</v>
      </c>
      <c r="E43" s="67" t="s">
        <v>379</v>
      </c>
      <c r="F43" s="71">
        <v>91294685</v>
      </c>
      <c r="G43" s="60" t="s">
        <v>561</v>
      </c>
      <c r="H43" s="60" t="s">
        <v>620</v>
      </c>
      <c r="I43" s="60" t="s">
        <v>1211</v>
      </c>
      <c r="J43" s="5">
        <v>10500000</v>
      </c>
      <c r="K43" s="5">
        <v>0</v>
      </c>
      <c r="L43" s="5">
        <f t="shared" si="0"/>
        <v>10.5</v>
      </c>
      <c r="M43" s="5">
        <v>6</v>
      </c>
      <c r="N43" s="27">
        <v>44586</v>
      </c>
      <c r="O43" s="77">
        <v>44593</v>
      </c>
      <c r="P43" s="69">
        <v>44772</v>
      </c>
      <c r="Q43" s="70">
        <f>_xlfn.DAYS(BaseGeneral[[#This Row],[FECHA FIN]],BaseGeneral[[#This Row],[FECHA INICIO]])</f>
        <v>179</v>
      </c>
      <c r="R43" s="28" t="s">
        <v>310</v>
      </c>
      <c r="S43" s="63" t="s">
        <v>313</v>
      </c>
      <c r="T43" s="28" t="s">
        <v>301</v>
      </c>
      <c r="U43" s="28" t="s">
        <v>298</v>
      </c>
      <c r="V43" s="28" t="s">
        <v>376</v>
      </c>
      <c r="W43" s="26" t="s">
        <v>589</v>
      </c>
    </row>
    <row r="44" spans="1:23" ht="35.1" customHeight="1" x14ac:dyDescent="0.25">
      <c r="A44" s="28">
        <v>2022</v>
      </c>
      <c r="B44" s="7" t="s">
        <v>57</v>
      </c>
      <c r="C44" s="90" t="s">
        <v>807</v>
      </c>
      <c r="D44" s="60" t="s">
        <v>806</v>
      </c>
      <c r="E44" s="67" t="s">
        <v>37</v>
      </c>
      <c r="F44" s="71">
        <v>37335519</v>
      </c>
      <c r="G44" s="60" t="s">
        <v>808</v>
      </c>
      <c r="H44" s="60" t="s">
        <v>1184</v>
      </c>
      <c r="I44" s="60" t="s">
        <v>1211</v>
      </c>
      <c r="J44" s="5">
        <v>33000000</v>
      </c>
      <c r="K44" s="5">
        <v>0</v>
      </c>
      <c r="L44" s="5">
        <f t="shared" ref="L44:L72" si="1">J44/1000000</f>
        <v>33</v>
      </c>
      <c r="M44" s="5">
        <v>5.5</v>
      </c>
      <c r="N44" s="27">
        <v>44586</v>
      </c>
      <c r="O44" s="27">
        <v>44586</v>
      </c>
      <c r="P44" s="69">
        <v>44752</v>
      </c>
      <c r="Q44" s="70">
        <f>_xlfn.DAYS(BaseGeneral[[#This Row],[FECHA FIN]],BaseGeneral[[#This Row],[FECHA INICIO]])</f>
        <v>166</v>
      </c>
      <c r="R44" s="28" t="s">
        <v>310</v>
      </c>
      <c r="S44" s="28" t="s">
        <v>312</v>
      </c>
      <c r="T44" s="28" t="s">
        <v>296</v>
      </c>
      <c r="U44" s="28" t="s">
        <v>247</v>
      </c>
      <c r="V44" s="28" t="s">
        <v>351</v>
      </c>
      <c r="W44" s="26" t="s">
        <v>809</v>
      </c>
    </row>
    <row r="45" spans="1:23" ht="35.1" customHeight="1" x14ac:dyDescent="0.25">
      <c r="A45" s="28">
        <v>2022</v>
      </c>
      <c r="B45" s="7" t="s">
        <v>58</v>
      </c>
      <c r="C45" s="7" t="s">
        <v>596</v>
      </c>
      <c r="D45" s="60" t="s">
        <v>605</v>
      </c>
      <c r="E45" s="67" t="s">
        <v>39</v>
      </c>
      <c r="F45" s="71">
        <v>63525421</v>
      </c>
      <c r="G45" s="60" t="s">
        <v>607</v>
      </c>
      <c r="H45" s="60" t="s">
        <v>1185</v>
      </c>
      <c r="I45" s="60" t="s">
        <v>1211</v>
      </c>
      <c r="J45" s="5">
        <v>15400000</v>
      </c>
      <c r="K45" s="5">
        <v>0</v>
      </c>
      <c r="L45" s="5">
        <f t="shared" si="1"/>
        <v>15.4</v>
      </c>
      <c r="M45" s="5">
        <v>5.4</v>
      </c>
      <c r="N45" s="27">
        <v>44586</v>
      </c>
      <c r="O45" s="27">
        <v>44589</v>
      </c>
      <c r="P45" s="69">
        <v>44752</v>
      </c>
      <c r="Q45" s="70">
        <f>_xlfn.DAYS(BaseGeneral[[#This Row],[FECHA FIN]],BaseGeneral[[#This Row],[FECHA INICIO]])</f>
        <v>163</v>
      </c>
      <c r="R45" s="28" t="s">
        <v>310</v>
      </c>
      <c r="S45" s="28" t="s">
        <v>312</v>
      </c>
      <c r="T45" s="28" t="s">
        <v>559</v>
      </c>
      <c r="U45" s="28" t="s">
        <v>247</v>
      </c>
      <c r="V45" s="28" t="s">
        <v>351</v>
      </c>
      <c r="W45" s="26" t="s">
        <v>606</v>
      </c>
    </row>
    <row r="46" spans="1:23" ht="35.1" customHeight="1" x14ac:dyDescent="0.25">
      <c r="A46" s="28">
        <v>2022</v>
      </c>
      <c r="B46" s="7" t="s">
        <v>59</v>
      </c>
      <c r="C46" s="7" t="s">
        <v>597</v>
      </c>
      <c r="D46" s="60" t="s">
        <v>608</v>
      </c>
      <c r="E46" s="67" t="s">
        <v>609</v>
      </c>
      <c r="F46" s="71">
        <v>1098643715</v>
      </c>
      <c r="G46" s="60" t="s">
        <v>561</v>
      </c>
      <c r="H46" s="60" t="s">
        <v>852</v>
      </c>
      <c r="I46" s="60" t="s">
        <v>1211</v>
      </c>
      <c r="J46" s="5">
        <v>10500000</v>
      </c>
      <c r="K46" s="5">
        <v>0</v>
      </c>
      <c r="L46" s="5">
        <f t="shared" si="1"/>
        <v>10.5</v>
      </c>
      <c r="M46" s="5">
        <v>6</v>
      </c>
      <c r="N46" s="27">
        <v>44587</v>
      </c>
      <c r="O46" s="77">
        <v>44593</v>
      </c>
      <c r="P46" s="69">
        <v>44772</v>
      </c>
      <c r="Q46" s="70">
        <f>_xlfn.DAYS(BaseGeneral[[#This Row],[FECHA FIN]],BaseGeneral[[#This Row],[FECHA INICIO]])</f>
        <v>179</v>
      </c>
      <c r="R46" s="28" t="s">
        <v>310</v>
      </c>
      <c r="S46" s="63" t="s">
        <v>313</v>
      </c>
      <c r="T46" s="28" t="s">
        <v>301</v>
      </c>
      <c r="U46" s="28" t="s">
        <v>298</v>
      </c>
      <c r="V46" s="28" t="s">
        <v>376</v>
      </c>
      <c r="W46" s="26" t="s">
        <v>589</v>
      </c>
    </row>
    <row r="47" spans="1:23" ht="35.1" customHeight="1" x14ac:dyDescent="0.25">
      <c r="A47" s="28">
        <v>2022</v>
      </c>
      <c r="B47" s="7" t="s">
        <v>60</v>
      </c>
      <c r="C47" s="7" t="s">
        <v>598</v>
      </c>
      <c r="D47" s="60" t="s">
        <v>610</v>
      </c>
      <c r="E47" s="67" t="s">
        <v>611</v>
      </c>
      <c r="F47" s="71">
        <v>37177461</v>
      </c>
      <c r="G47" s="60" t="s">
        <v>561</v>
      </c>
      <c r="H47" s="60" t="s">
        <v>1186</v>
      </c>
      <c r="I47" s="60" t="s">
        <v>1211</v>
      </c>
      <c r="J47" s="5">
        <v>10500000</v>
      </c>
      <c r="K47" s="5">
        <v>0</v>
      </c>
      <c r="L47" s="5">
        <f t="shared" si="1"/>
        <v>10.5</v>
      </c>
      <c r="M47" s="5">
        <v>6</v>
      </c>
      <c r="N47" s="27">
        <v>44587</v>
      </c>
      <c r="O47" s="77">
        <v>44593</v>
      </c>
      <c r="P47" s="69">
        <v>44772</v>
      </c>
      <c r="Q47" s="70">
        <f>_xlfn.DAYS(BaseGeneral[[#This Row],[FECHA FIN]],BaseGeneral[[#This Row],[FECHA INICIO]])</f>
        <v>179</v>
      </c>
      <c r="R47" s="28" t="s">
        <v>310</v>
      </c>
      <c r="S47" s="63" t="s">
        <v>313</v>
      </c>
      <c r="T47" s="28" t="s">
        <v>301</v>
      </c>
      <c r="U47" s="28" t="s">
        <v>298</v>
      </c>
      <c r="V47" s="28" t="s">
        <v>376</v>
      </c>
      <c r="W47" s="26" t="s">
        <v>589</v>
      </c>
    </row>
    <row r="48" spans="1:23" ht="35.1" customHeight="1" x14ac:dyDescent="0.25">
      <c r="A48" s="28">
        <v>2022</v>
      </c>
      <c r="B48" s="7" t="s">
        <v>61</v>
      </c>
      <c r="C48" s="7" t="s">
        <v>599</v>
      </c>
      <c r="D48" s="60" t="s">
        <v>612</v>
      </c>
      <c r="E48" s="67" t="s">
        <v>613</v>
      </c>
      <c r="F48" s="71">
        <v>42447499</v>
      </c>
      <c r="G48" s="60" t="s">
        <v>561</v>
      </c>
      <c r="H48" s="60" t="s">
        <v>900</v>
      </c>
      <c r="I48" s="60" t="s">
        <v>1211</v>
      </c>
      <c r="J48" s="5">
        <v>10500000</v>
      </c>
      <c r="K48" s="5">
        <v>0</v>
      </c>
      <c r="L48" s="5">
        <f t="shared" si="1"/>
        <v>10.5</v>
      </c>
      <c r="M48" s="5">
        <v>6</v>
      </c>
      <c r="N48" s="27">
        <v>44587</v>
      </c>
      <c r="O48" s="77">
        <v>44593</v>
      </c>
      <c r="P48" s="69">
        <v>44772</v>
      </c>
      <c r="Q48" s="70">
        <f>_xlfn.DAYS(BaseGeneral[[#This Row],[FECHA FIN]],BaseGeneral[[#This Row],[FECHA INICIO]])</f>
        <v>179</v>
      </c>
      <c r="R48" s="28" t="s">
        <v>310</v>
      </c>
      <c r="S48" s="63" t="s">
        <v>313</v>
      </c>
      <c r="T48" s="28" t="s">
        <v>301</v>
      </c>
      <c r="U48" s="28" t="s">
        <v>298</v>
      </c>
      <c r="V48" s="28" t="s">
        <v>376</v>
      </c>
      <c r="W48" s="26" t="s">
        <v>589</v>
      </c>
    </row>
    <row r="49" spans="1:25" ht="35.1" customHeight="1" x14ac:dyDescent="0.25">
      <c r="A49" s="64">
        <v>2022</v>
      </c>
      <c r="B49" s="90" t="s">
        <v>62</v>
      </c>
      <c r="C49" s="90" t="s">
        <v>600</v>
      </c>
      <c r="D49" s="92" t="s">
        <v>614</v>
      </c>
      <c r="E49" s="25" t="s">
        <v>615</v>
      </c>
      <c r="F49" s="95">
        <v>37724486</v>
      </c>
      <c r="G49" s="92" t="s">
        <v>616</v>
      </c>
      <c r="H49" s="92" t="s">
        <v>1187</v>
      </c>
      <c r="I49" s="92" t="s">
        <v>1210</v>
      </c>
      <c r="J49" s="93">
        <v>21000000</v>
      </c>
      <c r="K49" s="93">
        <v>0</v>
      </c>
      <c r="L49" s="5">
        <f t="shared" si="1"/>
        <v>21</v>
      </c>
      <c r="M49" s="5">
        <v>6</v>
      </c>
      <c r="N49" s="27">
        <v>44586</v>
      </c>
      <c r="O49" s="27">
        <v>44586</v>
      </c>
      <c r="P49" s="69">
        <v>44767</v>
      </c>
      <c r="Q49" s="70">
        <f>_xlfn.DAYS(BaseGeneral[[#This Row],[FECHA FIN]],BaseGeneral[[#This Row],[FECHA INICIO]])</f>
        <v>181</v>
      </c>
      <c r="R49" s="28" t="s">
        <v>310</v>
      </c>
      <c r="S49" s="28" t="s">
        <v>312</v>
      </c>
      <c r="T49" s="28" t="s">
        <v>304</v>
      </c>
      <c r="U49" s="28" t="s">
        <v>297</v>
      </c>
      <c r="V49" s="28" t="s">
        <v>345</v>
      </c>
      <c r="W49" s="26" t="s">
        <v>617</v>
      </c>
    </row>
    <row r="50" spans="1:25" ht="35.1" customHeight="1" x14ac:dyDescent="0.25">
      <c r="A50" s="64">
        <v>2022</v>
      </c>
      <c r="B50" s="90" t="s">
        <v>63</v>
      </c>
      <c r="C50" s="90" t="s">
        <v>601</v>
      </c>
      <c r="D50" s="92" t="s">
        <v>618</v>
      </c>
      <c r="E50" s="25" t="s">
        <v>619</v>
      </c>
      <c r="F50" s="95">
        <v>1098800859</v>
      </c>
      <c r="G50" s="92" t="s">
        <v>620</v>
      </c>
      <c r="H50" s="92" t="s">
        <v>1109</v>
      </c>
      <c r="I50" s="92" t="s">
        <v>1210</v>
      </c>
      <c r="J50" s="93">
        <v>10800000</v>
      </c>
      <c r="K50" s="93">
        <v>0</v>
      </c>
      <c r="L50" s="5">
        <f t="shared" si="1"/>
        <v>10.8</v>
      </c>
      <c r="M50" s="5">
        <v>6</v>
      </c>
      <c r="N50" s="27">
        <v>44587</v>
      </c>
      <c r="O50" s="77">
        <v>44593</v>
      </c>
      <c r="P50" s="69">
        <v>44772</v>
      </c>
      <c r="Q50" s="70">
        <f>_xlfn.DAYS(BaseGeneral[[#This Row],[FECHA FIN]],BaseGeneral[[#This Row],[FECHA INICIO]])</f>
        <v>179</v>
      </c>
      <c r="R50" s="28" t="s">
        <v>310</v>
      </c>
      <c r="S50" s="63" t="s">
        <v>313</v>
      </c>
      <c r="T50" s="28" t="s">
        <v>301</v>
      </c>
      <c r="U50" s="28" t="s">
        <v>297</v>
      </c>
      <c r="V50" s="28" t="s">
        <v>350</v>
      </c>
      <c r="W50" s="26" t="s">
        <v>621</v>
      </c>
    </row>
    <row r="51" spans="1:25" ht="35.1" customHeight="1" x14ac:dyDescent="0.25">
      <c r="A51" s="64">
        <v>2022</v>
      </c>
      <c r="B51" s="90" t="s">
        <v>64</v>
      </c>
      <c r="C51" s="90" t="s">
        <v>602</v>
      </c>
      <c r="D51" s="92" t="s">
        <v>622</v>
      </c>
      <c r="E51" s="25" t="s">
        <v>327</v>
      </c>
      <c r="F51" s="95">
        <v>9533693</v>
      </c>
      <c r="G51" s="92" t="s">
        <v>628</v>
      </c>
      <c r="H51" s="92" t="s">
        <v>642</v>
      </c>
      <c r="I51" s="92" t="s">
        <v>1211</v>
      </c>
      <c r="J51" s="93">
        <v>27500000</v>
      </c>
      <c r="K51" s="93">
        <v>0</v>
      </c>
      <c r="L51" s="5">
        <f t="shared" si="1"/>
        <v>27.5</v>
      </c>
      <c r="M51" s="5">
        <v>5.5</v>
      </c>
      <c r="N51" s="27">
        <v>44586</v>
      </c>
      <c r="O51" s="27">
        <v>44587</v>
      </c>
      <c r="P51" s="69">
        <v>44752</v>
      </c>
      <c r="Q51" s="70">
        <f>_xlfn.DAYS(BaseGeneral[[#This Row],[FECHA FIN]],BaseGeneral[[#This Row],[FECHA INICIO]])</f>
        <v>165</v>
      </c>
      <c r="R51" s="28" t="s">
        <v>310</v>
      </c>
      <c r="S51" s="28" t="s">
        <v>312</v>
      </c>
      <c r="T51" s="28" t="s">
        <v>305</v>
      </c>
      <c r="U51" s="28" t="s">
        <v>247</v>
      </c>
      <c r="V51" s="59" t="s">
        <v>495</v>
      </c>
      <c r="W51" s="26" t="s">
        <v>623</v>
      </c>
    </row>
    <row r="52" spans="1:25" ht="35.1" customHeight="1" x14ac:dyDescent="0.25">
      <c r="A52" s="28">
        <v>2022</v>
      </c>
      <c r="B52" s="7" t="s">
        <v>65</v>
      </c>
      <c r="C52" s="7" t="s">
        <v>603</v>
      </c>
      <c r="D52" s="60" t="s">
        <v>624</v>
      </c>
      <c r="E52" s="67" t="s">
        <v>627</v>
      </c>
      <c r="F52" s="71">
        <v>1140832835</v>
      </c>
      <c r="G52" s="60" t="s">
        <v>626</v>
      </c>
      <c r="H52" s="60" t="s">
        <v>1188</v>
      </c>
      <c r="I52" s="60" t="s">
        <v>1211</v>
      </c>
      <c r="J52" s="5">
        <v>24000000</v>
      </c>
      <c r="K52" s="5">
        <v>0</v>
      </c>
      <c r="L52" s="5">
        <f t="shared" si="1"/>
        <v>24</v>
      </c>
      <c r="M52" s="5">
        <v>6</v>
      </c>
      <c r="N52" s="27">
        <v>44586</v>
      </c>
      <c r="O52" s="27">
        <v>44586</v>
      </c>
      <c r="P52" s="27">
        <v>44767</v>
      </c>
      <c r="Q52" s="70">
        <f>_xlfn.DAYS(BaseGeneral[[#This Row],[FECHA FIN]],BaseGeneral[[#This Row],[FECHA INICIO]])</f>
        <v>181</v>
      </c>
      <c r="R52" s="28" t="s">
        <v>310</v>
      </c>
      <c r="S52" s="28" t="s">
        <v>312</v>
      </c>
      <c r="T52" s="28" t="s">
        <v>365</v>
      </c>
      <c r="U52" s="28" t="s">
        <v>298</v>
      </c>
      <c r="V52" s="59" t="s">
        <v>495</v>
      </c>
      <c r="W52" s="26" t="s">
        <v>625</v>
      </c>
    </row>
    <row r="53" spans="1:25" ht="35.1" customHeight="1" x14ac:dyDescent="0.25">
      <c r="A53" s="28">
        <v>2022</v>
      </c>
      <c r="B53" s="7" t="s">
        <v>66</v>
      </c>
      <c r="C53" s="7" t="s">
        <v>629</v>
      </c>
      <c r="D53" s="60" t="s">
        <v>639</v>
      </c>
      <c r="E53" s="67" t="s">
        <v>641</v>
      </c>
      <c r="F53" s="71">
        <v>27984846</v>
      </c>
      <c r="G53" s="60" t="s">
        <v>642</v>
      </c>
      <c r="H53" s="60" t="s">
        <v>648</v>
      </c>
      <c r="I53" s="60" t="s">
        <v>1211</v>
      </c>
      <c r="J53" s="5">
        <v>10500000</v>
      </c>
      <c r="K53" s="5">
        <v>0</v>
      </c>
      <c r="L53" s="5">
        <f t="shared" si="1"/>
        <v>10.5</v>
      </c>
      <c r="M53" s="5">
        <v>6</v>
      </c>
      <c r="N53" s="27">
        <v>44586</v>
      </c>
      <c r="O53" s="77">
        <v>44593</v>
      </c>
      <c r="P53" s="69">
        <v>44774</v>
      </c>
      <c r="Q53" s="70">
        <f>_xlfn.DAYS(BaseGeneral[[#This Row],[FECHA FIN]],BaseGeneral[[#This Row],[FECHA INICIO]])</f>
        <v>181</v>
      </c>
      <c r="R53" s="28" t="s">
        <v>310</v>
      </c>
      <c r="S53" s="63" t="s">
        <v>313</v>
      </c>
      <c r="T53" s="28" t="s">
        <v>301</v>
      </c>
      <c r="U53" s="28" t="s">
        <v>298</v>
      </c>
      <c r="V53" s="28" t="s">
        <v>376</v>
      </c>
      <c r="W53" s="26" t="s">
        <v>640</v>
      </c>
    </row>
    <row r="54" spans="1:25" ht="35.1" customHeight="1" x14ac:dyDescent="0.25">
      <c r="A54" s="64">
        <v>2022</v>
      </c>
      <c r="B54" s="90" t="s">
        <v>68</v>
      </c>
      <c r="C54" s="90" t="s">
        <v>630</v>
      </c>
      <c r="D54" s="92" t="s">
        <v>643</v>
      </c>
      <c r="E54" s="25" t="s">
        <v>645</v>
      </c>
      <c r="F54" s="95">
        <v>91237986</v>
      </c>
      <c r="G54" s="92" t="s">
        <v>561</v>
      </c>
      <c r="H54" s="92" t="s">
        <v>551</v>
      </c>
      <c r="I54" s="92" t="s">
        <v>1211</v>
      </c>
      <c r="J54" s="5">
        <v>10500000</v>
      </c>
      <c r="K54" s="5">
        <v>0</v>
      </c>
      <c r="L54" s="5">
        <f t="shared" si="1"/>
        <v>10.5</v>
      </c>
      <c r="M54" s="5">
        <v>6</v>
      </c>
      <c r="N54" s="27">
        <v>44587</v>
      </c>
      <c r="O54" s="77">
        <v>44593</v>
      </c>
      <c r="P54" s="69">
        <v>44774</v>
      </c>
      <c r="Q54" s="70">
        <f>_xlfn.DAYS(BaseGeneral[[#This Row],[FECHA FIN]],BaseGeneral[[#This Row],[FECHA INICIO]])</f>
        <v>181</v>
      </c>
      <c r="R54" s="28" t="s">
        <v>310</v>
      </c>
      <c r="S54" s="63" t="s">
        <v>313</v>
      </c>
      <c r="T54" s="28" t="s">
        <v>301</v>
      </c>
      <c r="U54" s="28" t="s">
        <v>298</v>
      </c>
      <c r="V54" s="28" t="s">
        <v>376</v>
      </c>
      <c r="W54" s="26" t="s">
        <v>644</v>
      </c>
    </row>
    <row r="55" spans="1:25" ht="35.1" customHeight="1" x14ac:dyDescent="0.25">
      <c r="A55" s="64">
        <v>2022</v>
      </c>
      <c r="B55" s="90" t="s">
        <v>69</v>
      </c>
      <c r="C55" s="90" t="s">
        <v>631</v>
      </c>
      <c r="D55" s="92" t="s">
        <v>646</v>
      </c>
      <c r="E55" s="25" t="s">
        <v>413</v>
      </c>
      <c r="F55" s="95">
        <v>1098760859</v>
      </c>
      <c r="G55" s="92" t="s">
        <v>924</v>
      </c>
      <c r="H55" s="92" t="s">
        <v>924</v>
      </c>
      <c r="I55" s="92" t="s">
        <v>1211</v>
      </c>
      <c r="J55" s="5">
        <v>24000000</v>
      </c>
      <c r="K55" s="5">
        <v>0</v>
      </c>
      <c r="L55" s="5">
        <f t="shared" si="1"/>
        <v>24</v>
      </c>
      <c r="M55" s="5">
        <v>6</v>
      </c>
      <c r="N55" s="27">
        <v>44587</v>
      </c>
      <c r="O55" s="27">
        <v>44587</v>
      </c>
      <c r="P55" s="69">
        <v>44768</v>
      </c>
      <c r="Q55" s="70">
        <f>_xlfn.DAYS(BaseGeneral[[#This Row],[FECHA FIN]],BaseGeneral[[#This Row],[FECHA INICIO]])</f>
        <v>181</v>
      </c>
      <c r="R55" s="28" t="s">
        <v>310</v>
      </c>
      <c r="S55" s="28" t="s">
        <v>312</v>
      </c>
      <c r="T55" s="28" t="s">
        <v>296</v>
      </c>
      <c r="U55" s="28" t="s">
        <v>298</v>
      </c>
      <c r="V55" s="59" t="s">
        <v>495</v>
      </c>
      <c r="W55" s="26" t="s">
        <v>647</v>
      </c>
      <c r="Y55" s="89" t="s">
        <v>649</v>
      </c>
    </row>
    <row r="56" spans="1:25" ht="35.1" customHeight="1" x14ac:dyDescent="0.25">
      <c r="A56" s="64">
        <v>2022</v>
      </c>
      <c r="B56" s="90" t="s">
        <v>70</v>
      </c>
      <c r="C56" s="90" t="s">
        <v>632</v>
      </c>
      <c r="D56" s="92" t="s">
        <v>650</v>
      </c>
      <c r="E56" s="25" t="s">
        <v>651</v>
      </c>
      <c r="F56" s="95">
        <v>13745181</v>
      </c>
      <c r="G56" s="92" t="s">
        <v>652</v>
      </c>
      <c r="H56" s="92" t="s">
        <v>912</v>
      </c>
      <c r="I56" s="92" t="s">
        <v>1211</v>
      </c>
      <c r="J56" s="5">
        <v>22800000</v>
      </c>
      <c r="K56" s="5">
        <v>0</v>
      </c>
      <c r="L56" s="5">
        <f t="shared" si="1"/>
        <v>22.8</v>
      </c>
      <c r="M56" s="5">
        <v>6</v>
      </c>
      <c r="N56" s="27">
        <v>44587</v>
      </c>
      <c r="O56" s="27">
        <v>44587</v>
      </c>
      <c r="P56" s="69">
        <v>44768</v>
      </c>
      <c r="Q56" s="70">
        <f>_xlfn.DAYS(BaseGeneral[[#This Row],[FECHA FIN]],BaseGeneral[[#This Row],[FECHA INICIO]])</f>
        <v>181</v>
      </c>
      <c r="R56" s="28" t="s">
        <v>310</v>
      </c>
      <c r="S56" s="28" t="s">
        <v>312</v>
      </c>
      <c r="T56" s="28" t="s">
        <v>294</v>
      </c>
      <c r="U56" s="28" t="s">
        <v>206</v>
      </c>
      <c r="V56" s="28" t="s">
        <v>383</v>
      </c>
      <c r="W56" s="26" t="s">
        <v>504</v>
      </c>
    </row>
    <row r="57" spans="1:25" ht="35.1" customHeight="1" x14ac:dyDescent="0.25">
      <c r="A57" s="64">
        <v>2022</v>
      </c>
      <c r="B57" s="90" t="s">
        <v>71</v>
      </c>
      <c r="C57" s="90" t="s">
        <v>633</v>
      </c>
      <c r="D57" s="92" t="s">
        <v>653</v>
      </c>
      <c r="E57" s="25" t="s">
        <v>655</v>
      </c>
      <c r="F57" s="95">
        <v>13720600</v>
      </c>
      <c r="G57" s="92" t="s">
        <v>656</v>
      </c>
      <c r="H57" s="92" t="s">
        <v>888</v>
      </c>
      <c r="I57" s="92" t="s">
        <v>1211</v>
      </c>
      <c r="J57" s="5">
        <v>46750000</v>
      </c>
      <c r="K57" s="5">
        <v>0</v>
      </c>
      <c r="L57" s="5">
        <f t="shared" si="1"/>
        <v>46.75</v>
      </c>
      <c r="M57" s="5">
        <v>5.5</v>
      </c>
      <c r="N57" s="27">
        <v>44588</v>
      </c>
      <c r="O57" s="27">
        <v>44588</v>
      </c>
      <c r="P57" s="69">
        <v>44753</v>
      </c>
      <c r="Q57" s="70">
        <f>_xlfn.DAYS(BaseGeneral[[#This Row],[FECHA FIN]],BaseGeneral[[#This Row],[FECHA INICIO]])</f>
        <v>165</v>
      </c>
      <c r="R57" s="28" t="s">
        <v>310</v>
      </c>
      <c r="S57" s="28" t="s">
        <v>312</v>
      </c>
      <c r="T57" s="28" t="s">
        <v>296</v>
      </c>
      <c r="U57" s="28" t="s">
        <v>247</v>
      </c>
      <c r="V57" s="59" t="s">
        <v>495</v>
      </c>
      <c r="W57" s="26" t="s">
        <v>654</v>
      </c>
    </row>
    <row r="58" spans="1:25" ht="35.1" customHeight="1" x14ac:dyDescent="0.25">
      <c r="A58" s="64">
        <v>2022</v>
      </c>
      <c r="B58" s="90" t="s">
        <v>72</v>
      </c>
      <c r="C58" s="90" t="s">
        <v>634</v>
      </c>
      <c r="D58" s="92" t="s">
        <v>657</v>
      </c>
      <c r="E58" s="25" t="s">
        <v>658</v>
      </c>
      <c r="F58" s="95">
        <v>91205613</v>
      </c>
      <c r="G58" s="92" t="s">
        <v>561</v>
      </c>
      <c r="H58" s="92" t="s">
        <v>870</v>
      </c>
      <c r="I58" s="92" t="s">
        <v>1211</v>
      </c>
      <c r="J58" s="5">
        <v>10500000</v>
      </c>
      <c r="K58" s="5">
        <v>0</v>
      </c>
      <c r="L58" s="5">
        <f t="shared" si="1"/>
        <v>10.5</v>
      </c>
      <c r="M58" s="5">
        <v>6</v>
      </c>
      <c r="N58" s="27">
        <v>44587</v>
      </c>
      <c r="O58" s="77">
        <v>44593</v>
      </c>
      <c r="P58" s="69">
        <v>44772</v>
      </c>
      <c r="Q58" s="70">
        <f>_xlfn.DAYS(BaseGeneral[[#This Row],[FECHA FIN]],BaseGeneral[[#This Row],[FECHA INICIO]])</f>
        <v>179</v>
      </c>
      <c r="R58" s="28" t="s">
        <v>310</v>
      </c>
      <c r="S58" s="63" t="s">
        <v>313</v>
      </c>
      <c r="T58" s="28" t="s">
        <v>301</v>
      </c>
      <c r="U58" s="28" t="s">
        <v>298</v>
      </c>
      <c r="V58" s="28" t="s">
        <v>376</v>
      </c>
      <c r="W58" s="26" t="s">
        <v>562</v>
      </c>
    </row>
    <row r="59" spans="1:25" ht="35.1" customHeight="1" x14ac:dyDescent="0.25">
      <c r="A59" s="64">
        <v>2022</v>
      </c>
      <c r="B59" s="90" t="s">
        <v>73</v>
      </c>
      <c r="C59" s="90" t="s">
        <v>635</v>
      </c>
      <c r="D59" s="92" t="s">
        <v>661</v>
      </c>
      <c r="E59" s="25" t="s">
        <v>662</v>
      </c>
      <c r="F59" s="95">
        <v>804008684</v>
      </c>
      <c r="G59" s="92" t="s">
        <v>660</v>
      </c>
      <c r="H59" s="92" t="s">
        <v>841</v>
      </c>
      <c r="I59" s="92" t="s">
        <v>1210</v>
      </c>
      <c r="J59" s="5">
        <v>426044640</v>
      </c>
      <c r="K59" s="5">
        <v>0</v>
      </c>
      <c r="L59" s="5">
        <f t="shared" si="1"/>
        <v>426.04464000000002</v>
      </c>
      <c r="M59" s="5">
        <v>12.2</v>
      </c>
      <c r="N59" s="27">
        <v>44587</v>
      </c>
      <c r="O59" s="27">
        <v>44588</v>
      </c>
      <c r="P59" s="69">
        <v>44926</v>
      </c>
      <c r="Q59" s="70">
        <f>_xlfn.DAYS(BaseGeneral[[#This Row],[FECHA FIN]],BaseGeneral[[#This Row],[FECHA INICIO]])</f>
        <v>338</v>
      </c>
      <c r="R59" s="28" t="s">
        <v>310</v>
      </c>
      <c r="S59" s="28" t="s">
        <v>309</v>
      </c>
      <c r="T59" s="28" t="s">
        <v>303</v>
      </c>
      <c r="U59" s="28" t="s">
        <v>206</v>
      </c>
      <c r="V59" s="28" t="s">
        <v>383</v>
      </c>
      <c r="W59" s="26" t="s">
        <v>663</v>
      </c>
    </row>
    <row r="60" spans="1:25" ht="35.1" customHeight="1" x14ac:dyDescent="0.25">
      <c r="A60" s="64">
        <v>2022</v>
      </c>
      <c r="B60" s="90" t="s">
        <v>74</v>
      </c>
      <c r="C60" s="90" t="s">
        <v>636</v>
      </c>
      <c r="D60" s="92" t="s">
        <v>659</v>
      </c>
      <c r="E60" s="25" t="s">
        <v>320</v>
      </c>
      <c r="F60" s="95">
        <v>1098783340</v>
      </c>
      <c r="G60" s="92" t="s">
        <v>660</v>
      </c>
      <c r="H60" s="92" t="s">
        <v>960</v>
      </c>
      <c r="I60" s="92" t="s">
        <v>1211</v>
      </c>
      <c r="J60" s="5">
        <v>22602000</v>
      </c>
      <c r="K60" s="5">
        <v>0</v>
      </c>
      <c r="L60" s="5">
        <f t="shared" si="1"/>
        <v>22.602</v>
      </c>
      <c r="M60" s="5">
        <v>6</v>
      </c>
      <c r="N60" s="27">
        <v>44588</v>
      </c>
      <c r="O60" s="27">
        <v>44588</v>
      </c>
      <c r="P60" s="69">
        <v>44769</v>
      </c>
      <c r="Q60" s="70">
        <f>_xlfn.DAYS(BaseGeneral[[#This Row],[FECHA FIN]],BaseGeneral[[#This Row],[FECHA INICIO]])</f>
        <v>181</v>
      </c>
      <c r="R60" s="28" t="s">
        <v>310</v>
      </c>
      <c r="S60" s="28" t="s">
        <v>312</v>
      </c>
      <c r="T60" s="28" t="s">
        <v>305</v>
      </c>
      <c r="U60" s="28" t="s">
        <v>298</v>
      </c>
      <c r="V60" s="28" t="s">
        <v>415</v>
      </c>
      <c r="W60" s="26" t="s">
        <v>336</v>
      </c>
    </row>
    <row r="61" spans="1:25" ht="35.1" customHeight="1" x14ac:dyDescent="0.25">
      <c r="A61" s="64">
        <v>2022</v>
      </c>
      <c r="B61" s="90" t="s">
        <v>100</v>
      </c>
      <c r="C61" s="90" t="s">
        <v>637</v>
      </c>
      <c r="D61" s="92" t="s">
        <v>664</v>
      </c>
      <c r="E61" s="25" t="s">
        <v>362</v>
      </c>
      <c r="F61" s="95">
        <v>91291860</v>
      </c>
      <c r="G61" s="92" t="s">
        <v>665</v>
      </c>
      <c r="H61" s="92" t="s">
        <v>1189</v>
      </c>
      <c r="I61" s="92" t="s">
        <v>1211</v>
      </c>
      <c r="J61" s="5">
        <v>22602000</v>
      </c>
      <c r="K61" s="5">
        <v>0</v>
      </c>
      <c r="L61" s="5">
        <f t="shared" si="1"/>
        <v>22.602</v>
      </c>
      <c r="M61" s="5">
        <v>6</v>
      </c>
      <c r="N61" s="27">
        <v>44588</v>
      </c>
      <c r="O61" s="27">
        <v>44588</v>
      </c>
      <c r="P61" s="69">
        <v>44769</v>
      </c>
      <c r="Q61" s="70">
        <f>_xlfn.DAYS(BaseGeneral[[#This Row],[FECHA FIN]],BaseGeneral[[#This Row],[FECHA INICIO]])</f>
        <v>181</v>
      </c>
      <c r="R61" s="28" t="s">
        <v>310</v>
      </c>
      <c r="S61" s="28" t="s">
        <v>312</v>
      </c>
      <c r="T61" s="28" t="s">
        <v>305</v>
      </c>
      <c r="U61" s="28" t="s">
        <v>298</v>
      </c>
      <c r="V61" s="28" t="s">
        <v>415</v>
      </c>
      <c r="W61" s="26" t="s">
        <v>336</v>
      </c>
    </row>
    <row r="62" spans="1:25" ht="35.1" customHeight="1" x14ac:dyDescent="0.25">
      <c r="A62" s="64">
        <v>2022</v>
      </c>
      <c r="B62" s="90" t="s">
        <v>75</v>
      </c>
      <c r="C62" s="90" t="s">
        <v>638</v>
      </c>
      <c r="D62" s="92" t="s">
        <v>676</v>
      </c>
      <c r="E62" s="25" t="s">
        <v>359</v>
      </c>
      <c r="F62" s="95">
        <v>1101695809</v>
      </c>
      <c r="G62" s="92" t="s">
        <v>811</v>
      </c>
      <c r="H62" s="92" t="s">
        <v>810</v>
      </c>
      <c r="I62" s="92" t="s">
        <v>1211</v>
      </c>
      <c r="J62" s="5">
        <v>22602000</v>
      </c>
      <c r="K62" s="5">
        <v>0</v>
      </c>
      <c r="L62" s="5">
        <f t="shared" si="1"/>
        <v>22.602</v>
      </c>
      <c r="M62" s="5">
        <v>6</v>
      </c>
      <c r="N62" s="27">
        <v>44588</v>
      </c>
      <c r="O62" s="27">
        <v>44592</v>
      </c>
      <c r="P62" s="69">
        <v>44773</v>
      </c>
      <c r="Q62" s="70">
        <f>_xlfn.DAYS(BaseGeneral[[#This Row],[FECHA FIN]],BaseGeneral[[#This Row],[FECHA INICIO]])</f>
        <v>181</v>
      </c>
      <c r="R62" s="28" t="s">
        <v>310</v>
      </c>
      <c r="S62" s="28" t="s">
        <v>312</v>
      </c>
      <c r="T62" s="28"/>
      <c r="U62" s="28" t="s">
        <v>298</v>
      </c>
      <c r="V62" s="28" t="s">
        <v>415</v>
      </c>
      <c r="W62" s="26" t="s">
        <v>336</v>
      </c>
    </row>
    <row r="63" spans="1:25" ht="35.1" customHeight="1" x14ac:dyDescent="0.25">
      <c r="A63" s="28">
        <v>2022</v>
      </c>
      <c r="B63" s="7" t="s">
        <v>76</v>
      </c>
      <c r="C63" s="7" t="s">
        <v>666</v>
      </c>
      <c r="D63" s="60" t="s">
        <v>677</v>
      </c>
      <c r="E63" s="67" t="s">
        <v>315</v>
      </c>
      <c r="F63" s="71">
        <v>1098805043</v>
      </c>
      <c r="G63" s="60" t="s">
        <v>812</v>
      </c>
      <c r="H63" s="60" t="s">
        <v>813</v>
      </c>
      <c r="I63" s="60" t="s">
        <v>1211</v>
      </c>
      <c r="J63" s="5">
        <v>18402000</v>
      </c>
      <c r="K63" s="5">
        <v>0</v>
      </c>
      <c r="L63" s="5">
        <f t="shared" si="1"/>
        <v>18.402000000000001</v>
      </c>
      <c r="M63" s="5">
        <v>6</v>
      </c>
      <c r="N63" s="27">
        <v>44588</v>
      </c>
      <c r="O63" s="27">
        <v>44592</v>
      </c>
      <c r="P63" s="69">
        <v>44773</v>
      </c>
      <c r="Q63" s="70">
        <f>_xlfn.DAYS(BaseGeneral[[#This Row],[FECHA FIN]],BaseGeneral[[#This Row],[FECHA INICIO]])</f>
        <v>181</v>
      </c>
      <c r="R63" s="28" t="s">
        <v>310</v>
      </c>
      <c r="S63" s="28" t="s">
        <v>312</v>
      </c>
      <c r="T63" s="28" t="s">
        <v>294</v>
      </c>
      <c r="U63" s="28" t="s">
        <v>298</v>
      </c>
      <c r="V63" s="28" t="s">
        <v>349</v>
      </c>
      <c r="W63" s="26" t="s">
        <v>555</v>
      </c>
    </row>
    <row r="64" spans="1:25" ht="35.1" customHeight="1" x14ac:dyDescent="0.25">
      <c r="A64" s="28">
        <v>2022</v>
      </c>
      <c r="B64" s="7" t="s">
        <v>77</v>
      </c>
      <c r="C64" s="7" t="s">
        <v>667</v>
      </c>
      <c r="D64" s="60" t="s">
        <v>678</v>
      </c>
      <c r="E64" s="67" t="s">
        <v>328</v>
      </c>
      <c r="F64" s="71">
        <v>1098617763</v>
      </c>
      <c r="G64" s="60" t="s">
        <v>814</v>
      </c>
      <c r="H64" s="60" t="s">
        <v>815</v>
      </c>
      <c r="I64" s="60" t="s">
        <v>1211</v>
      </c>
      <c r="J64" s="5">
        <v>24402000</v>
      </c>
      <c r="K64" s="5">
        <v>0</v>
      </c>
      <c r="L64" s="5">
        <f t="shared" si="1"/>
        <v>24.402000000000001</v>
      </c>
      <c r="M64" s="5">
        <v>6</v>
      </c>
      <c r="N64" s="27">
        <v>44588</v>
      </c>
      <c r="O64" s="27">
        <v>44592</v>
      </c>
      <c r="P64" s="69">
        <v>44773</v>
      </c>
      <c r="Q64" s="70">
        <f>_xlfn.DAYS(BaseGeneral[[#This Row],[FECHA FIN]],BaseGeneral[[#This Row],[FECHA INICIO]])</f>
        <v>181</v>
      </c>
      <c r="R64" s="28" t="s">
        <v>310</v>
      </c>
      <c r="S64" s="28" t="s">
        <v>312</v>
      </c>
      <c r="T64" s="28" t="s">
        <v>294</v>
      </c>
      <c r="U64" s="28" t="s">
        <v>298</v>
      </c>
      <c r="V64" s="28" t="s">
        <v>349</v>
      </c>
      <c r="W64" s="26" t="s">
        <v>339</v>
      </c>
    </row>
    <row r="65" spans="1:23" ht="35.1" customHeight="1" x14ac:dyDescent="0.25">
      <c r="A65" s="28">
        <v>2022</v>
      </c>
      <c r="B65" s="7" t="s">
        <v>78</v>
      </c>
      <c r="C65" s="7" t="s">
        <v>668</v>
      </c>
      <c r="D65" s="60" t="s">
        <v>679</v>
      </c>
      <c r="E65" s="67" t="s">
        <v>817</v>
      </c>
      <c r="F65" s="71">
        <v>91181406</v>
      </c>
      <c r="G65" s="60" t="s">
        <v>818</v>
      </c>
      <c r="H65" s="60" t="s">
        <v>819</v>
      </c>
      <c r="I65" s="60" t="s">
        <v>1210</v>
      </c>
      <c r="J65" s="5">
        <v>21000000</v>
      </c>
      <c r="K65" s="5">
        <v>0</v>
      </c>
      <c r="L65" s="5">
        <f t="shared" si="1"/>
        <v>21</v>
      </c>
      <c r="M65" s="5">
        <v>6</v>
      </c>
      <c r="N65" s="27">
        <v>44588</v>
      </c>
      <c r="O65" s="27">
        <v>44593</v>
      </c>
      <c r="P65" s="27">
        <v>44774</v>
      </c>
      <c r="Q65" s="70">
        <f>_xlfn.DAYS(BaseGeneral[[#This Row],[FECHA FIN]],BaseGeneral[[#This Row],[FECHA INICIO]])</f>
        <v>181</v>
      </c>
      <c r="R65" s="28" t="s">
        <v>310</v>
      </c>
      <c r="S65" s="63" t="s">
        <v>313</v>
      </c>
      <c r="T65" s="28" t="s">
        <v>301</v>
      </c>
      <c r="U65" s="28" t="s">
        <v>206</v>
      </c>
      <c r="V65" s="28" t="s">
        <v>383</v>
      </c>
      <c r="W65" s="26" t="s">
        <v>816</v>
      </c>
    </row>
    <row r="66" spans="1:23" ht="35.1" customHeight="1" x14ac:dyDescent="0.25">
      <c r="A66" s="28">
        <v>2022</v>
      </c>
      <c r="B66" s="7" t="s">
        <v>98</v>
      </c>
      <c r="C66" s="7" t="s">
        <v>669</v>
      </c>
      <c r="D66" s="60" t="s">
        <v>680</v>
      </c>
      <c r="E66" s="67" t="s">
        <v>331</v>
      </c>
      <c r="F66" s="71">
        <v>1098709112</v>
      </c>
      <c r="G66" s="60" t="s">
        <v>820</v>
      </c>
      <c r="H66" s="60" t="s">
        <v>821</v>
      </c>
      <c r="I66" s="60" t="s">
        <v>1211</v>
      </c>
      <c r="J66" s="5">
        <v>22602000</v>
      </c>
      <c r="K66" s="5">
        <v>0</v>
      </c>
      <c r="L66" s="5">
        <f t="shared" si="1"/>
        <v>22.602</v>
      </c>
      <c r="M66" s="5">
        <v>6</v>
      </c>
      <c r="N66" s="27">
        <v>44588</v>
      </c>
      <c r="O66" s="27">
        <v>44592</v>
      </c>
      <c r="P66" s="69">
        <v>44773</v>
      </c>
      <c r="Q66" s="70">
        <f>_xlfn.DAYS(BaseGeneral[[#This Row],[FECHA FIN]],BaseGeneral[[#This Row],[FECHA INICIO]])</f>
        <v>181</v>
      </c>
      <c r="R66" s="28" t="s">
        <v>310</v>
      </c>
      <c r="S66" s="28" t="s">
        <v>312</v>
      </c>
      <c r="T66" s="28"/>
      <c r="U66" s="28" t="s">
        <v>298</v>
      </c>
      <c r="V66" s="28" t="s">
        <v>415</v>
      </c>
      <c r="W66" s="26" t="s">
        <v>336</v>
      </c>
    </row>
    <row r="67" spans="1:23" ht="35.1" customHeight="1" x14ac:dyDescent="0.25">
      <c r="A67" s="28">
        <v>2022</v>
      </c>
      <c r="B67" s="7" t="s">
        <v>79</v>
      </c>
      <c r="C67" s="7" t="s">
        <v>670</v>
      </c>
      <c r="D67" s="60" t="s">
        <v>681</v>
      </c>
      <c r="E67" s="67" t="s">
        <v>316</v>
      </c>
      <c r="F67" s="71">
        <v>91494011</v>
      </c>
      <c r="G67" s="60" t="s">
        <v>823</v>
      </c>
      <c r="H67" s="60" t="s">
        <v>822</v>
      </c>
      <c r="I67" s="60" t="s">
        <v>1211</v>
      </c>
      <c r="J67" s="5">
        <v>22602000</v>
      </c>
      <c r="K67" s="5">
        <v>0</v>
      </c>
      <c r="L67" s="5">
        <f t="shared" si="1"/>
        <v>22.602</v>
      </c>
      <c r="M67" s="5">
        <v>6</v>
      </c>
      <c r="N67" s="27">
        <v>44589</v>
      </c>
      <c r="O67" s="27">
        <v>44592</v>
      </c>
      <c r="P67" s="69">
        <v>44773</v>
      </c>
      <c r="Q67" s="70">
        <f>_xlfn.DAYS(BaseGeneral[[#This Row],[FECHA FIN]],BaseGeneral[[#This Row],[FECHA INICIO]])</f>
        <v>181</v>
      </c>
      <c r="R67" s="28" t="s">
        <v>310</v>
      </c>
      <c r="S67" s="28" t="s">
        <v>312</v>
      </c>
      <c r="T67" s="28"/>
      <c r="U67" s="28" t="s">
        <v>298</v>
      </c>
      <c r="V67" s="28" t="s">
        <v>415</v>
      </c>
      <c r="W67" s="26" t="s">
        <v>336</v>
      </c>
    </row>
    <row r="68" spans="1:23" ht="35.1" customHeight="1" x14ac:dyDescent="0.25">
      <c r="A68" s="28">
        <v>2022</v>
      </c>
      <c r="B68" s="7" t="s">
        <v>80</v>
      </c>
      <c r="C68" s="7" t="s">
        <v>671</v>
      </c>
      <c r="D68" s="60" t="s">
        <v>682</v>
      </c>
      <c r="E68" s="67" t="s">
        <v>824</v>
      </c>
      <c r="F68" s="71">
        <v>91298920</v>
      </c>
      <c r="G68" s="60" t="s">
        <v>825</v>
      </c>
      <c r="H68" s="60" t="s">
        <v>826</v>
      </c>
      <c r="I68" s="60" t="s">
        <v>1211</v>
      </c>
      <c r="J68" s="5">
        <v>22602000</v>
      </c>
      <c r="K68" s="5">
        <v>0</v>
      </c>
      <c r="L68" s="5">
        <f t="shared" si="1"/>
        <v>22.602</v>
      </c>
      <c r="M68" s="5">
        <v>6</v>
      </c>
      <c r="N68" s="27">
        <v>44589</v>
      </c>
      <c r="O68" s="27">
        <v>44592</v>
      </c>
      <c r="P68" s="69">
        <v>44773</v>
      </c>
      <c r="Q68" s="70">
        <f>_xlfn.DAYS(BaseGeneral[[#This Row],[FECHA FIN]],BaseGeneral[[#This Row],[FECHA INICIO]])</f>
        <v>181</v>
      </c>
      <c r="R68" s="28" t="s">
        <v>310</v>
      </c>
      <c r="S68" s="28" t="s">
        <v>312</v>
      </c>
      <c r="T68" s="28"/>
      <c r="U68" s="28" t="s">
        <v>298</v>
      </c>
      <c r="V68" s="28" t="s">
        <v>415</v>
      </c>
      <c r="W68" s="26" t="s">
        <v>336</v>
      </c>
    </row>
    <row r="69" spans="1:23" ht="35.1" customHeight="1" x14ac:dyDescent="0.25">
      <c r="A69" s="28">
        <v>2022</v>
      </c>
      <c r="B69" s="7" t="s">
        <v>81</v>
      </c>
      <c r="C69" s="7" t="s">
        <v>672</v>
      </c>
      <c r="D69" s="60" t="s">
        <v>683</v>
      </c>
      <c r="E69" s="67" t="s">
        <v>333</v>
      </c>
      <c r="F69" s="71">
        <v>1098746434</v>
      </c>
      <c r="G69" s="60" t="s">
        <v>827</v>
      </c>
      <c r="H69" s="60" t="s">
        <v>812</v>
      </c>
      <c r="I69" s="60" t="s">
        <v>1210</v>
      </c>
      <c r="J69" s="5">
        <v>21000000</v>
      </c>
      <c r="K69" s="5">
        <v>0</v>
      </c>
      <c r="L69" s="5">
        <f t="shared" si="1"/>
        <v>21</v>
      </c>
      <c r="M69" s="5">
        <v>6</v>
      </c>
      <c r="N69" s="27">
        <v>44588</v>
      </c>
      <c r="O69" s="27">
        <v>44593</v>
      </c>
      <c r="P69" s="27">
        <v>44774</v>
      </c>
      <c r="Q69" s="70">
        <f>_xlfn.DAYS(BaseGeneral[[#This Row],[FECHA FIN]],BaseGeneral[[#This Row],[FECHA INICIO]])</f>
        <v>181</v>
      </c>
      <c r="R69" s="28" t="s">
        <v>310</v>
      </c>
      <c r="S69" s="63" t="s">
        <v>313</v>
      </c>
      <c r="T69" s="28"/>
      <c r="U69" s="28" t="s">
        <v>206</v>
      </c>
      <c r="V69" s="28" t="s">
        <v>383</v>
      </c>
      <c r="W69" s="26" t="s">
        <v>337</v>
      </c>
    </row>
    <row r="70" spans="1:23" ht="35.1" customHeight="1" x14ac:dyDescent="0.25">
      <c r="A70" s="28">
        <v>2022</v>
      </c>
      <c r="B70" s="7" t="s">
        <v>82</v>
      </c>
      <c r="C70" s="7" t="s">
        <v>673</v>
      </c>
      <c r="D70" s="60" t="s">
        <v>684</v>
      </c>
      <c r="E70" s="67" t="s">
        <v>374</v>
      </c>
      <c r="F70" s="71">
        <v>1098743007</v>
      </c>
      <c r="G70" s="60" t="s">
        <v>829</v>
      </c>
      <c r="H70" s="60" t="s">
        <v>830</v>
      </c>
      <c r="I70" s="60" t="s">
        <v>1211</v>
      </c>
      <c r="J70" s="5">
        <v>19602000</v>
      </c>
      <c r="K70" s="5">
        <v>0</v>
      </c>
      <c r="L70" s="5">
        <f t="shared" si="1"/>
        <v>19.602</v>
      </c>
      <c r="M70" s="5">
        <v>6</v>
      </c>
      <c r="N70" s="27"/>
      <c r="O70" s="27">
        <v>44592</v>
      </c>
      <c r="P70" s="69">
        <v>44773</v>
      </c>
      <c r="Q70" s="70">
        <f>_xlfn.DAYS(BaseGeneral[[#This Row],[FECHA FIN]],BaseGeneral[[#This Row],[FECHA INICIO]])</f>
        <v>181</v>
      </c>
      <c r="R70" s="28" t="s">
        <v>310</v>
      </c>
      <c r="S70" s="28" t="s">
        <v>312</v>
      </c>
      <c r="T70" s="28" t="s">
        <v>294</v>
      </c>
      <c r="U70" s="28" t="s">
        <v>298</v>
      </c>
      <c r="V70" s="28" t="s">
        <v>415</v>
      </c>
      <c r="W70" s="26" t="s">
        <v>339</v>
      </c>
    </row>
    <row r="71" spans="1:23" ht="35.1" customHeight="1" x14ac:dyDescent="0.25">
      <c r="A71" s="28">
        <v>2022</v>
      </c>
      <c r="B71" s="7" t="s">
        <v>83</v>
      </c>
      <c r="C71" s="7" t="s">
        <v>674</v>
      </c>
      <c r="D71" s="60" t="s">
        <v>685</v>
      </c>
      <c r="E71" s="67" t="s">
        <v>334</v>
      </c>
      <c r="F71" s="71">
        <v>1095930311</v>
      </c>
      <c r="G71" s="60" t="s">
        <v>831</v>
      </c>
      <c r="H71" s="60" t="s">
        <v>832</v>
      </c>
      <c r="I71" s="60" t="s">
        <v>1211</v>
      </c>
      <c r="J71" s="5">
        <v>22602000</v>
      </c>
      <c r="K71" s="5">
        <v>0</v>
      </c>
      <c r="L71" s="5">
        <f t="shared" si="1"/>
        <v>22.602</v>
      </c>
      <c r="M71" s="5">
        <v>6</v>
      </c>
      <c r="N71" s="27">
        <v>44588</v>
      </c>
      <c r="O71" s="27">
        <v>44592</v>
      </c>
      <c r="P71" s="69">
        <v>44773</v>
      </c>
      <c r="Q71" s="70">
        <f>_xlfn.DAYS(BaseGeneral[[#This Row],[FECHA FIN]],BaseGeneral[[#This Row],[FECHA INICIO]])</f>
        <v>181</v>
      </c>
      <c r="R71" s="28" t="s">
        <v>310</v>
      </c>
      <c r="S71" s="28" t="s">
        <v>312</v>
      </c>
      <c r="T71" s="28"/>
      <c r="U71" s="28" t="s">
        <v>298</v>
      </c>
      <c r="V71" s="28" t="s">
        <v>415</v>
      </c>
      <c r="W71" s="26" t="s">
        <v>336</v>
      </c>
    </row>
    <row r="72" spans="1:23" ht="35.1" customHeight="1" x14ac:dyDescent="0.25">
      <c r="A72" s="28">
        <v>2022</v>
      </c>
      <c r="B72" s="7" t="s">
        <v>84</v>
      </c>
      <c r="C72" s="7" t="s">
        <v>675</v>
      </c>
      <c r="D72" s="60" t="s">
        <v>686</v>
      </c>
      <c r="E72" s="67" t="s">
        <v>314</v>
      </c>
      <c r="F72" s="71">
        <v>63539980</v>
      </c>
      <c r="G72" s="60" t="s">
        <v>833</v>
      </c>
      <c r="H72" s="60" t="s">
        <v>834</v>
      </c>
      <c r="I72" s="60" t="s">
        <v>1211</v>
      </c>
      <c r="J72" s="5">
        <v>30000000</v>
      </c>
      <c r="K72" s="5">
        <v>0</v>
      </c>
      <c r="L72" s="5">
        <f t="shared" si="1"/>
        <v>30</v>
      </c>
      <c r="M72" s="5">
        <v>6</v>
      </c>
      <c r="N72" s="27">
        <v>44589</v>
      </c>
      <c r="O72" s="27">
        <v>44592</v>
      </c>
      <c r="P72" s="69">
        <v>44773</v>
      </c>
      <c r="Q72" s="70">
        <f>_xlfn.DAYS(BaseGeneral[[#This Row],[FECHA FIN]],BaseGeneral[[#This Row],[FECHA INICIO]])</f>
        <v>181</v>
      </c>
      <c r="R72" s="28" t="s">
        <v>310</v>
      </c>
      <c r="S72" s="28" t="s">
        <v>312</v>
      </c>
      <c r="T72" s="28" t="s">
        <v>294</v>
      </c>
      <c r="U72" s="28" t="s">
        <v>298</v>
      </c>
      <c r="V72" s="28" t="s">
        <v>349</v>
      </c>
      <c r="W72" s="26" t="s">
        <v>339</v>
      </c>
    </row>
    <row r="73" spans="1:23" ht="35.1" customHeight="1" x14ac:dyDescent="0.25">
      <c r="A73" s="73">
        <v>2022</v>
      </c>
      <c r="B73" s="74" t="s">
        <v>85</v>
      </c>
      <c r="C73" s="90" t="s">
        <v>687</v>
      </c>
      <c r="D73" s="60" t="s">
        <v>835</v>
      </c>
      <c r="E73" s="67" t="s">
        <v>836</v>
      </c>
      <c r="F73" s="94">
        <v>63528959</v>
      </c>
      <c r="G73" s="60" t="s">
        <v>837</v>
      </c>
      <c r="H73" s="60" t="s">
        <v>829</v>
      </c>
      <c r="I73" s="60" t="s">
        <v>1211</v>
      </c>
      <c r="J73" s="76">
        <v>22602000</v>
      </c>
      <c r="K73" s="76">
        <v>0</v>
      </c>
      <c r="L73" s="76">
        <f t="shared" ref="L73:L104" si="2">J73/1000000</f>
        <v>22.602</v>
      </c>
      <c r="M73" s="76">
        <v>6</v>
      </c>
      <c r="N73" s="77">
        <v>44594</v>
      </c>
      <c r="O73" s="27">
        <v>44594</v>
      </c>
      <c r="P73" s="27">
        <v>44775</v>
      </c>
      <c r="Q73" s="79">
        <f>_xlfn.DAYS(BaseGeneral[[#This Row],[FECHA FIN]],BaseGeneral[[#This Row],[FECHA INICIO]])</f>
        <v>181</v>
      </c>
      <c r="R73" s="28" t="s">
        <v>310</v>
      </c>
      <c r="S73" s="28" t="s">
        <v>312</v>
      </c>
      <c r="T73" s="73"/>
      <c r="U73" s="28" t="s">
        <v>298</v>
      </c>
      <c r="V73" s="28" t="s">
        <v>415</v>
      </c>
      <c r="W73" s="26" t="s">
        <v>838</v>
      </c>
    </row>
    <row r="74" spans="1:23" ht="35.1" customHeight="1" x14ac:dyDescent="0.25">
      <c r="A74" s="73">
        <v>2022</v>
      </c>
      <c r="B74" s="74" t="s">
        <v>86</v>
      </c>
      <c r="C74" s="74" t="s">
        <v>688</v>
      </c>
      <c r="D74" s="60" t="s">
        <v>707</v>
      </c>
      <c r="E74" s="67" t="s">
        <v>423</v>
      </c>
      <c r="F74" s="94">
        <v>1095836306</v>
      </c>
      <c r="G74" s="60" t="s">
        <v>839</v>
      </c>
      <c r="H74" s="60" t="s">
        <v>840</v>
      </c>
      <c r="I74" s="60" t="s">
        <v>1211</v>
      </c>
      <c r="J74" s="76">
        <v>22602000</v>
      </c>
      <c r="K74" s="76">
        <v>0</v>
      </c>
      <c r="L74" s="76">
        <f t="shared" si="2"/>
        <v>22.602</v>
      </c>
      <c r="M74" s="76">
        <v>6</v>
      </c>
      <c r="N74" s="27">
        <v>44589</v>
      </c>
      <c r="O74" s="27">
        <v>44594</v>
      </c>
      <c r="P74" s="27">
        <v>44775</v>
      </c>
      <c r="Q74" s="79">
        <f>_xlfn.DAYS(BaseGeneral[[#This Row],[FECHA FIN]],BaseGeneral[[#This Row],[FECHA INICIO]])</f>
        <v>181</v>
      </c>
      <c r="R74" s="28" t="s">
        <v>310</v>
      </c>
      <c r="S74" s="28" t="s">
        <v>312</v>
      </c>
      <c r="T74" s="73"/>
      <c r="U74" s="28" t="s">
        <v>298</v>
      </c>
      <c r="V74" s="28" t="s">
        <v>415</v>
      </c>
      <c r="W74" s="26" t="s">
        <v>336</v>
      </c>
    </row>
    <row r="75" spans="1:23" ht="35.1" customHeight="1" x14ac:dyDescent="0.25">
      <c r="A75" s="73">
        <v>2022</v>
      </c>
      <c r="B75" s="74" t="s">
        <v>87</v>
      </c>
      <c r="C75" s="74" t="s">
        <v>689</v>
      </c>
      <c r="D75" s="60" t="s">
        <v>706</v>
      </c>
      <c r="E75" s="67" t="s">
        <v>329</v>
      </c>
      <c r="F75" s="94">
        <v>1098662410</v>
      </c>
      <c r="G75" s="60" t="s">
        <v>841</v>
      </c>
      <c r="H75" s="60" t="s">
        <v>843</v>
      </c>
      <c r="I75" s="60" t="s">
        <v>1211</v>
      </c>
      <c r="J75" s="76">
        <v>15000000</v>
      </c>
      <c r="K75" s="76">
        <v>0</v>
      </c>
      <c r="L75" s="76">
        <f t="shared" si="2"/>
        <v>15</v>
      </c>
      <c r="M75" s="76">
        <v>6</v>
      </c>
      <c r="N75" s="27">
        <v>44589</v>
      </c>
      <c r="O75" s="27">
        <v>44592</v>
      </c>
      <c r="P75" s="69">
        <v>44773</v>
      </c>
      <c r="Q75" s="79">
        <f>_xlfn.DAYS(BaseGeneral[[#This Row],[FECHA FIN]],BaseGeneral[[#This Row],[FECHA INICIO]])</f>
        <v>181</v>
      </c>
      <c r="R75" s="28" t="s">
        <v>310</v>
      </c>
      <c r="S75" s="63" t="s">
        <v>313</v>
      </c>
      <c r="T75" s="28" t="s">
        <v>301</v>
      </c>
      <c r="U75" s="28" t="s">
        <v>298</v>
      </c>
      <c r="V75" s="28" t="s">
        <v>348</v>
      </c>
      <c r="W75" s="26" t="s">
        <v>844</v>
      </c>
    </row>
    <row r="76" spans="1:23" ht="35.1" customHeight="1" x14ac:dyDescent="0.25">
      <c r="A76" s="73">
        <v>2022</v>
      </c>
      <c r="B76" s="74" t="s">
        <v>88</v>
      </c>
      <c r="C76" s="74" t="s">
        <v>690</v>
      </c>
      <c r="D76" s="60" t="s">
        <v>708</v>
      </c>
      <c r="E76" s="67" t="s">
        <v>845</v>
      </c>
      <c r="F76" s="94">
        <v>1098706647</v>
      </c>
      <c r="G76" s="60" t="s">
        <v>849</v>
      </c>
      <c r="H76" s="60" t="s">
        <v>846</v>
      </c>
      <c r="I76" s="60" t="s">
        <v>1211</v>
      </c>
      <c r="J76" s="76">
        <v>10800000</v>
      </c>
      <c r="K76" s="76">
        <v>0</v>
      </c>
      <c r="L76" s="76">
        <f t="shared" si="2"/>
        <v>10.8</v>
      </c>
      <c r="M76" s="76">
        <v>6</v>
      </c>
      <c r="N76" s="27">
        <v>44588</v>
      </c>
      <c r="O76" s="27">
        <v>44593</v>
      </c>
      <c r="P76" s="27">
        <v>44774</v>
      </c>
      <c r="Q76" s="79">
        <f>_xlfn.DAYS(BaseGeneral[[#This Row],[FECHA FIN]],BaseGeneral[[#This Row],[FECHA INICIO]])</f>
        <v>181</v>
      </c>
      <c r="R76" s="28" t="s">
        <v>310</v>
      </c>
      <c r="S76" s="63" t="s">
        <v>313</v>
      </c>
      <c r="T76" s="28" t="s">
        <v>301</v>
      </c>
      <c r="U76" s="28" t="s">
        <v>206</v>
      </c>
      <c r="V76" s="28" t="s">
        <v>383</v>
      </c>
      <c r="W76" s="26" t="s">
        <v>847</v>
      </c>
    </row>
    <row r="77" spans="1:23" ht="35.1" customHeight="1" x14ac:dyDescent="0.25">
      <c r="A77" s="73">
        <v>2022</v>
      </c>
      <c r="B77" s="74" t="s">
        <v>89</v>
      </c>
      <c r="C77" s="74" t="s">
        <v>691</v>
      </c>
      <c r="D77" s="60" t="s">
        <v>709</v>
      </c>
      <c r="E77" s="67" t="s">
        <v>848</v>
      </c>
      <c r="F77" s="94">
        <v>1098753301</v>
      </c>
      <c r="G77" s="60" t="s">
        <v>842</v>
      </c>
      <c r="H77" s="60" t="s">
        <v>850</v>
      </c>
      <c r="I77" s="60" t="s">
        <v>1211</v>
      </c>
      <c r="J77" s="76">
        <v>24750000</v>
      </c>
      <c r="K77" s="76">
        <v>0</v>
      </c>
      <c r="L77" s="76">
        <f t="shared" si="2"/>
        <v>24.75</v>
      </c>
      <c r="M77" s="76">
        <v>5.5</v>
      </c>
      <c r="N77" s="77"/>
      <c r="O77" s="77">
        <v>44595</v>
      </c>
      <c r="P77" s="78">
        <v>44760</v>
      </c>
      <c r="Q77" s="79">
        <f>_xlfn.DAYS(BaseGeneral[[#This Row],[FECHA FIN]],BaseGeneral[[#This Row],[FECHA INICIO]])</f>
        <v>165</v>
      </c>
      <c r="R77" s="28" t="s">
        <v>310</v>
      </c>
      <c r="S77" s="28" t="s">
        <v>312</v>
      </c>
      <c r="T77" s="73"/>
      <c r="U77" s="28" t="s">
        <v>298</v>
      </c>
      <c r="V77" s="28" t="s">
        <v>348</v>
      </c>
      <c r="W77" s="26" t="s">
        <v>851</v>
      </c>
    </row>
    <row r="78" spans="1:23" ht="35.1" customHeight="1" x14ac:dyDescent="0.25">
      <c r="A78" s="73">
        <v>2022</v>
      </c>
      <c r="B78" s="74" t="s">
        <v>90</v>
      </c>
      <c r="C78" s="74" t="s">
        <v>692</v>
      </c>
      <c r="D78" s="60" t="s">
        <v>710</v>
      </c>
      <c r="E78" s="67" t="s">
        <v>318</v>
      </c>
      <c r="F78" s="94">
        <v>37720380</v>
      </c>
      <c r="G78" s="60" t="s">
        <v>852</v>
      </c>
      <c r="H78" s="60" t="s">
        <v>842</v>
      </c>
      <c r="I78" s="60" t="s">
        <v>1211</v>
      </c>
      <c r="J78" s="76">
        <v>21000000</v>
      </c>
      <c r="K78" s="76">
        <v>0</v>
      </c>
      <c r="L78" s="76">
        <f t="shared" si="2"/>
        <v>21</v>
      </c>
      <c r="M78" s="76">
        <v>6</v>
      </c>
      <c r="N78" s="27">
        <v>44588</v>
      </c>
      <c r="O78" s="27">
        <v>44592</v>
      </c>
      <c r="P78" s="69">
        <v>44773</v>
      </c>
      <c r="Q78" s="79">
        <f>_xlfn.DAYS(BaseGeneral[[#This Row],[FECHA FIN]],BaseGeneral[[#This Row],[FECHA INICIO]])</f>
        <v>181</v>
      </c>
      <c r="R78" s="28" t="s">
        <v>310</v>
      </c>
      <c r="S78" s="28" t="s">
        <v>312</v>
      </c>
      <c r="T78" s="73"/>
      <c r="U78" s="28" t="s">
        <v>298</v>
      </c>
      <c r="V78" s="28" t="s">
        <v>348</v>
      </c>
      <c r="W78" s="26" t="s">
        <v>853</v>
      </c>
    </row>
    <row r="79" spans="1:23" ht="35.1" customHeight="1" x14ac:dyDescent="0.25">
      <c r="A79" s="73">
        <v>2022</v>
      </c>
      <c r="B79" s="74" t="s">
        <v>91</v>
      </c>
      <c r="C79" s="74" t="s">
        <v>693</v>
      </c>
      <c r="D79" s="60" t="s">
        <v>711</v>
      </c>
      <c r="E79" s="67" t="s">
        <v>357</v>
      </c>
      <c r="F79" s="94">
        <v>1095917027</v>
      </c>
      <c r="G79" s="60" t="s">
        <v>815</v>
      </c>
      <c r="H79" s="60" t="s">
        <v>855</v>
      </c>
      <c r="I79" s="60" t="s">
        <v>1211</v>
      </c>
      <c r="J79" s="76">
        <v>15000000</v>
      </c>
      <c r="K79" s="76">
        <v>0</v>
      </c>
      <c r="L79" s="76">
        <f t="shared" si="2"/>
        <v>15</v>
      </c>
      <c r="M79" s="76">
        <v>6</v>
      </c>
      <c r="N79" s="27">
        <v>44588</v>
      </c>
      <c r="O79" s="27">
        <v>44592</v>
      </c>
      <c r="P79" s="69">
        <v>44773</v>
      </c>
      <c r="Q79" s="79">
        <f>_xlfn.DAYS(BaseGeneral[[#This Row],[FECHA FIN]],BaseGeneral[[#This Row],[FECHA INICIO]])</f>
        <v>181</v>
      </c>
      <c r="R79" s="28" t="s">
        <v>310</v>
      </c>
      <c r="S79" s="63" t="s">
        <v>313</v>
      </c>
      <c r="T79" s="28" t="s">
        <v>301</v>
      </c>
      <c r="U79" s="28" t="s">
        <v>298</v>
      </c>
      <c r="V79" s="28" t="s">
        <v>415</v>
      </c>
      <c r="W79" s="26" t="s">
        <v>854</v>
      </c>
    </row>
    <row r="80" spans="1:23" ht="35.1" customHeight="1" x14ac:dyDescent="0.25">
      <c r="A80" s="73">
        <v>2022</v>
      </c>
      <c r="B80" s="74" t="s">
        <v>92</v>
      </c>
      <c r="C80" s="90" t="s">
        <v>694</v>
      </c>
      <c r="D80" s="60" t="s">
        <v>856</v>
      </c>
      <c r="E80" s="67" t="s">
        <v>857</v>
      </c>
      <c r="F80" s="94">
        <v>1034396455</v>
      </c>
      <c r="G80" s="60" t="s">
        <v>810</v>
      </c>
      <c r="H80" s="60" t="s">
        <v>858</v>
      </c>
      <c r="I80" s="60" t="s">
        <v>1211</v>
      </c>
      <c r="J80" s="76">
        <v>10500000</v>
      </c>
      <c r="K80" s="76">
        <v>0</v>
      </c>
      <c r="L80" s="76">
        <f t="shared" si="2"/>
        <v>10.5</v>
      </c>
      <c r="M80" s="76">
        <v>6</v>
      </c>
      <c r="N80" s="77">
        <v>44595</v>
      </c>
      <c r="O80" s="27">
        <v>44595</v>
      </c>
      <c r="P80" s="27">
        <v>44776</v>
      </c>
      <c r="Q80" s="79">
        <f>_xlfn.DAYS(BaseGeneral[[#This Row],[FECHA FIN]],BaseGeneral[[#This Row],[FECHA INICIO]])</f>
        <v>181</v>
      </c>
      <c r="R80" s="28" t="s">
        <v>310</v>
      </c>
      <c r="S80" s="63" t="s">
        <v>313</v>
      </c>
      <c r="T80" s="28" t="s">
        <v>301</v>
      </c>
      <c r="U80" s="28" t="s">
        <v>298</v>
      </c>
      <c r="V80" s="28" t="s">
        <v>376</v>
      </c>
      <c r="W80" s="26" t="s">
        <v>859</v>
      </c>
    </row>
    <row r="81" spans="1:23" ht="35.1" customHeight="1" x14ac:dyDescent="0.25">
      <c r="A81" s="73">
        <v>2022</v>
      </c>
      <c r="B81" s="74" t="s">
        <v>93</v>
      </c>
      <c r="C81" s="74" t="s">
        <v>695</v>
      </c>
      <c r="D81" s="60" t="s">
        <v>712</v>
      </c>
      <c r="E81" s="67" t="s">
        <v>860</v>
      </c>
      <c r="F81" s="94">
        <v>91273273</v>
      </c>
      <c r="G81" s="60" t="s">
        <v>561</v>
      </c>
      <c r="H81" s="60" t="s">
        <v>827</v>
      </c>
      <c r="I81" s="60" t="s">
        <v>1211</v>
      </c>
      <c r="J81" s="76">
        <v>10500000</v>
      </c>
      <c r="K81" s="76">
        <v>0</v>
      </c>
      <c r="L81" s="76">
        <f t="shared" si="2"/>
        <v>10.5</v>
      </c>
      <c r="M81" s="76">
        <v>6</v>
      </c>
      <c r="N81" s="27">
        <v>44588</v>
      </c>
      <c r="O81" s="27">
        <v>44593</v>
      </c>
      <c r="P81" s="27">
        <v>44774</v>
      </c>
      <c r="Q81" s="79">
        <f>_xlfn.DAYS(BaseGeneral[[#This Row],[FECHA FIN]],BaseGeneral[[#This Row],[FECHA INICIO]])</f>
        <v>181</v>
      </c>
      <c r="R81" s="28" t="s">
        <v>310</v>
      </c>
      <c r="S81" s="63" t="s">
        <v>313</v>
      </c>
      <c r="T81" s="28" t="s">
        <v>301</v>
      </c>
      <c r="U81" s="28" t="s">
        <v>298</v>
      </c>
      <c r="V81" s="28" t="s">
        <v>376</v>
      </c>
      <c r="W81" s="26" t="s">
        <v>589</v>
      </c>
    </row>
    <row r="82" spans="1:23" ht="35.1" customHeight="1" x14ac:dyDescent="0.25">
      <c r="A82" s="73">
        <v>2022</v>
      </c>
      <c r="B82" s="74" t="s">
        <v>94</v>
      </c>
      <c r="C82" s="74" t="s">
        <v>696</v>
      </c>
      <c r="D82" s="60" t="s">
        <v>713</v>
      </c>
      <c r="E82" s="67" t="s">
        <v>48</v>
      </c>
      <c r="F82" s="94">
        <v>63513039</v>
      </c>
      <c r="G82" s="60" t="s">
        <v>828</v>
      </c>
      <c r="H82" s="60" t="s">
        <v>814</v>
      </c>
      <c r="I82" s="60" t="s">
        <v>1211</v>
      </c>
      <c r="J82" s="76">
        <v>15000000</v>
      </c>
      <c r="K82" s="76">
        <v>0</v>
      </c>
      <c r="L82" s="76">
        <f t="shared" si="2"/>
        <v>15</v>
      </c>
      <c r="M82" s="76">
        <v>6</v>
      </c>
      <c r="N82" s="27">
        <v>44588</v>
      </c>
      <c r="O82" s="27">
        <v>44592</v>
      </c>
      <c r="P82" s="69">
        <v>44773</v>
      </c>
      <c r="Q82" s="79">
        <f>_xlfn.DAYS(BaseGeneral[[#This Row],[FECHA FIN]],BaseGeneral[[#This Row],[FECHA INICIO]])</f>
        <v>181</v>
      </c>
      <c r="R82" s="28" t="s">
        <v>310</v>
      </c>
      <c r="S82" s="63" t="s">
        <v>313</v>
      </c>
      <c r="T82" s="28" t="s">
        <v>301</v>
      </c>
      <c r="U82" s="28" t="s">
        <v>298</v>
      </c>
      <c r="V82" s="28" t="s">
        <v>347</v>
      </c>
      <c r="W82" s="26" t="s">
        <v>861</v>
      </c>
    </row>
    <row r="83" spans="1:23" ht="35.1" customHeight="1" x14ac:dyDescent="0.25">
      <c r="A83" s="73">
        <v>2022</v>
      </c>
      <c r="B83" s="74" t="s">
        <v>95</v>
      </c>
      <c r="C83" s="74" t="s">
        <v>697</v>
      </c>
      <c r="D83" s="60" t="s">
        <v>714</v>
      </c>
      <c r="E83" s="75" t="s">
        <v>50</v>
      </c>
      <c r="F83" s="94">
        <v>1098618088</v>
      </c>
      <c r="G83" s="68" t="s">
        <v>862</v>
      </c>
      <c r="H83" s="68" t="s">
        <v>863</v>
      </c>
      <c r="I83" s="60" t="s">
        <v>1211</v>
      </c>
      <c r="J83" s="76">
        <v>15000000</v>
      </c>
      <c r="K83" s="76">
        <v>0</v>
      </c>
      <c r="L83" s="76">
        <f t="shared" si="2"/>
        <v>15</v>
      </c>
      <c r="M83" s="76">
        <v>6</v>
      </c>
      <c r="N83" s="27">
        <v>44588</v>
      </c>
      <c r="O83" s="27">
        <v>44592</v>
      </c>
      <c r="P83" s="69">
        <v>44773</v>
      </c>
      <c r="Q83" s="79">
        <f>_xlfn.DAYS(BaseGeneral[[#This Row],[FECHA FIN]],BaseGeneral[[#This Row],[FECHA INICIO]])</f>
        <v>181</v>
      </c>
      <c r="R83" s="28" t="s">
        <v>310</v>
      </c>
      <c r="S83" s="63" t="s">
        <v>313</v>
      </c>
      <c r="T83" s="28" t="s">
        <v>301</v>
      </c>
      <c r="U83" s="28" t="s">
        <v>298</v>
      </c>
      <c r="V83" s="28" t="s">
        <v>347</v>
      </c>
      <c r="W83" s="80" t="s">
        <v>864</v>
      </c>
    </row>
    <row r="84" spans="1:23" ht="35.1" customHeight="1" x14ac:dyDescent="0.25">
      <c r="A84" s="73">
        <v>2022</v>
      </c>
      <c r="B84" s="74" t="s">
        <v>96</v>
      </c>
      <c r="C84" s="74" t="s">
        <v>698</v>
      </c>
      <c r="D84" s="60" t="s">
        <v>715</v>
      </c>
      <c r="E84" s="75" t="s">
        <v>865</v>
      </c>
      <c r="F84" s="94">
        <v>1102351160</v>
      </c>
      <c r="G84" s="68" t="s">
        <v>866</v>
      </c>
      <c r="H84" s="68" t="s">
        <v>867</v>
      </c>
      <c r="I84" s="60" t="s">
        <v>1211</v>
      </c>
      <c r="J84" s="76">
        <v>24402000</v>
      </c>
      <c r="K84" s="76">
        <v>0</v>
      </c>
      <c r="L84" s="76">
        <f t="shared" si="2"/>
        <v>24.402000000000001</v>
      </c>
      <c r="M84" s="76">
        <v>6</v>
      </c>
      <c r="N84" s="27">
        <v>44589</v>
      </c>
      <c r="O84" s="27">
        <v>44592</v>
      </c>
      <c r="P84" s="69">
        <v>44773</v>
      </c>
      <c r="Q84" s="79">
        <f>_xlfn.DAYS(BaseGeneral[[#This Row],[FECHA FIN]],BaseGeneral[[#This Row],[FECHA INICIO]])</f>
        <v>181</v>
      </c>
      <c r="R84" s="28" t="s">
        <v>310</v>
      </c>
      <c r="S84" s="28" t="s">
        <v>312</v>
      </c>
      <c r="T84" s="28" t="s">
        <v>294</v>
      </c>
      <c r="U84" s="28" t="s">
        <v>298</v>
      </c>
      <c r="V84" s="73" t="s">
        <v>349</v>
      </c>
      <c r="W84" s="80" t="s">
        <v>868</v>
      </c>
    </row>
    <row r="85" spans="1:23" ht="35.1" customHeight="1" x14ac:dyDescent="0.25">
      <c r="A85" s="73">
        <v>2022</v>
      </c>
      <c r="B85" s="74" t="s">
        <v>97</v>
      </c>
      <c r="C85" s="74" t="s">
        <v>699</v>
      </c>
      <c r="D85" s="60" t="s">
        <v>716</v>
      </c>
      <c r="E85" s="75" t="s">
        <v>869</v>
      </c>
      <c r="F85" s="94">
        <v>63543100</v>
      </c>
      <c r="G85" s="68" t="s">
        <v>870</v>
      </c>
      <c r="H85" s="68" t="s">
        <v>871</v>
      </c>
      <c r="I85" s="60" t="s">
        <v>1211</v>
      </c>
      <c r="J85" s="76">
        <v>15000000</v>
      </c>
      <c r="K85" s="76">
        <v>0</v>
      </c>
      <c r="L85" s="76">
        <f t="shared" si="2"/>
        <v>15</v>
      </c>
      <c r="M85" s="76">
        <v>6</v>
      </c>
      <c r="N85" s="27">
        <v>44588</v>
      </c>
      <c r="O85" s="27">
        <v>44592</v>
      </c>
      <c r="P85" s="69">
        <v>44773</v>
      </c>
      <c r="Q85" s="79">
        <f>_xlfn.DAYS(BaseGeneral[[#This Row],[FECHA FIN]],BaseGeneral[[#This Row],[FECHA INICIO]])</f>
        <v>181</v>
      </c>
      <c r="R85" s="28" t="s">
        <v>310</v>
      </c>
      <c r="S85" s="63" t="s">
        <v>313</v>
      </c>
      <c r="T85" s="73" t="s">
        <v>301</v>
      </c>
      <c r="U85" s="73" t="s">
        <v>298</v>
      </c>
      <c r="V85" s="73" t="s">
        <v>415</v>
      </c>
      <c r="W85" s="80" t="s">
        <v>854</v>
      </c>
    </row>
    <row r="86" spans="1:23" ht="35.1" customHeight="1" x14ac:dyDescent="0.25">
      <c r="A86" s="73">
        <v>2022</v>
      </c>
      <c r="B86" s="74" t="s">
        <v>101</v>
      </c>
      <c r="C86" s="74" t="s">
        <v>700</v>
      </c>
      <c r="D86" s="60" t="s">
        <v>717</v>
      </c>
      <c r="E86" s="75" t="s">
        <v>872</v>
      </c>
      <c r="F86" s="94">
        <v>900209800</v>
      </c>
      <c r="G86" s="68" t="s">
        <v>873</v>
      </c>
      <c r="H86" s="68" t="s">
        <v>665</v>
      </c>
      <c r="I86" s="60" t="s">
        <v>1210</v>
      </c>
      <c r="J86" s="76">
        <v>66000000</v>
      </c>
      <c r="K86" s="76">
        <v>0</v>
      </c>
      <c r="L86" s="76">
        <f t="shared" si="2"/>
        <v>66</v>
      </c>
      <c r="M86" s="76">
        <v>6</v>
      </c>
      <c r="N86" s="27">
        <v>44588</v>
      </c>
      <c r="O86" s="77">
        <v>44594</v>
      </c>
      <c r="P86" s="27">
        <v>44594</v>
      </c>
      <c r="Q86" s="79">
        <f>_xlfn.DAYS(BaseGeneral[[#This Row],[FECHA FIN]],BaseGeneral[[#This Row],[FECHA INICIO]])</f>
        <v>0</v>
      </c>
      <c r="R86" s="28" t="s">
        <v>310</v>
      </c>
      <c r="S86" s="28" t="s">
        <v>312</v>
      </c>
      <c r="T86" s="28" t="s">
        <v>294</v>
      </c>
      <c r="U86" s="73" t="s">
        <v>297</v>
      </c>
      <c r="V86" s="73" t="s">
        <v>344</v>
      </c>
      <c r="W86" s="80" t="s">
        <v>874</v>
      </c>
    </row>
    <row r="87" spans="1:23" ht="35.1" customHeight="1" x14ac:dyDescent="0.25">
      <c r="A87" s="73">
        <v>2022</v>
      </c>
      <c r="B87" s="74" t="s">
        <v>102</v>
      </c>
      <c r="C87" s="74" t="s">
        <v>701</v>
      </c>
      <c r="D87" s="60" t="s">
        <v>718</v>
      </c>
      <c r="E87" s="75" t="s">
        <v>875</v>
      </c>
      <c r="F87" s="94">
        <v>1098658895</v>
      </c>
      <c r="G87" s="68" t="s">
        <v>876</v>
      </c>
      <c r="H87" s="68" t="s">
        <v>877</v>
      </c>
      <c r="I87" s="60" t="s">
        <v>1211</v>
      </c>
      <c r="J87" s="76">
        <v>10800000</v>
      </c>
      <c r="K87" s="76">
        <v>0</v>
      </c>
      <c r="L87" s="76">
        <f t="shared" si="2"/>
        <v>10.8</v>
      </c>
      <c r="M87" s="76">
        <v>6</v>
      </c>
      <c r="N87" s="27">
        <v>44589</v>
      </c>
      <c r="O87" s="27">
        <v>44593</v>
      </c>
      <c r="P87" s="27">
        <v>44774</v>
      </c>
      <c r="Q87" s="79">
        <f>_xlfn.DAYS(BaseGeneral[[#This Row],[FECHA FIN]],BaseGeneral[[#This Row],[FECHA INICIO]])</f>
        <v>181</v>
      </c>
      <c r="R87" s="28" t="s">
        <v>310</v>
      </c>
      <c r="S87" s="63" t="s">
        <v>313</v>
      </c>
      <c r="T87" s="73" t="s">
        <v>301</v>
      </c>
      <c r="U87" s="73" t="s">
        <v>206</v>
      </c>
      <c r="V87" s="73" t="s">
        <v>383</v>
      </c>
      <c r="W87" s="80" t="s">
        <v>878</v>
      </c>
    </row>
    <row r="88" spans="1:23" ht="35.1" customHeight="1" x14ac:dyDescent="0.25">
      <c r="A88" s="73">
        <v>2022</v>
      </c>
      <c r="B88" s="74" t="s">
        <v>103</v>
      </c>
      <c r="C88" s="74" t="s">
        <v>702</v>
      </c>
      <c r="D88" s="60" t="s">
        <v>719</v>
      </c>
      <c r="E88" s="75" t="s">
        <v>53</v>
      </c>
      <c r="F88" s="94">
        <v>37543433</v>
      </c>
      <c r="G88" s="68" t="s">
        <v>879</v>
      </c>
      <c r="H88" s="68" t="s">
        <v>880</v>
      </c>
      <c r="I88" s="60" t="s">
        <v>1210</v>
      </c>
      <c r="J88" s="76">
        <v>21000000</v>
      </c>
      <c r="K88" s="76">
        <v>0</v>
      </c>
      <c r="L88" s="76">
        <f t="shared" si="2"/>
        <v>21</v>
      </c>
      <c r="M88" s="76">
        <v>6</v>
      </c>
      <c r="N88" s="27">
        <v>44588</v>
      </c>
      <c r="O88" s="27">
        <v>44588</v>
      </c>
      <c r="P88" s="69">
        <v>44769</v>
      </c>
      <c r="Q88" s="79">
        <f>_xlfn.DAYS(BaseGeneral[[#This Row],[FECHA FIN]],BaseGeneral[[#This Row],[FECHA INICIO]])</f>
        <v>181</v>
      </c>
      <c r="R88" s="28" t="s">
        <v>310</v>
      </c>
      <c r="S88" s="28" t="s">
        <v>312</v>
      </c>
      <c r="T88" s="73" t="s">
        <v>295</v>
      </c>
      <c r="U88" s="73" t="s">
        <v>299</v>
      </c>
      <c r="V88" s="73" t="s">
        <v>881</v>
      </c>
      <c r="W88" s="80" t="s">
        <v>882</v>
      </c>
    </row>
    <row r="89" spans="1:23" ht="35.1" customHeight="1" x14ac:dyDescent="0.25">
      <c r="A89" s="64">
        <v>2022</v>
      </c>
      <c r="B89" s="90" t="s">
        <v>104</v>
      </c>
      <c r="C89" s="90" t="s">
        <v>703</v>
      </c>
      <c r="D89" s="92" t="s">
        <v>720</v>
      </c>
      <c r="E89" s="25" t="s">
        <v>883</v>
      </c>
      <c r="F89" s="95">
        <v>1098726262</v>
      </c>
      <c r="G89" s="92" t="s">
        <v>884</v>
      </c>
      <c r="H89" s="92" t="s">
        <v>849</v>
      </c>
      <c r="I89" s="92" t="s">
        <v>1210</v>
      </c>
      <c r="J89" s="93">
        <v>21000000</v>
      </c>
      <c r="K89" s="93">
        <v>0</v>
      </c>
      <c r="L89" s="76">
        <f t="shared" si="2"/>
        <v>21</v>
      </c>
      <c r="M89" s="76">
        <v>6</v>
      </c>
      <c r="N89" s="27">
        <v>44589</v>
      </c>
      <c r="O89" s="27">
        <v>44593</v>
      </c>
      <c r="P89" s="27">
        <v>44774</v>
      </c>
      <c r="Q89" s="79">
        <f>_xlfn.DAYS(BaseGeneral[[#This Row],[FECHA FIN]],BaseGeneral[[#This Row],[FECHA INICIO]])</f>
        <v>181</v>
      </c>
      <c r="R89" s="28" t="s">
        <v>310</v>
      </c>
      <c r="S89" s="28" t="s">
        <v>312</v>
      </c>
      <c r="T89" s="73" t="s">
        <v>294</v>
      </c>
      <c r="U89" s="73" t="s">
        <v>299</v>
      </c>
      <c r="V89" s="73" t="s">
        <v>885</v>
      </c>
      <c r="W89" s="80" t="s">
        <v>886</v>
      </c>
    </row>
    <row r="90" spans="1:23" ht="35.1" customHeight="1" x14ac:dyDescent="0.25">
      <c r="A90" s="73">
        <v>2022</v>
      </c>
      <c r="B90" s="74" t="s">
        <v>105</v>
      </c>
      <c r="C90" s="74" t="s">
        <v>704</v>
      </c>
      <c r="D90" s="60" t="s">
        <v>721</v>
      </c>
      <c r="E90" s="67" t="s">
        <v>887</v>
      </c>
      <c r="F90" s="94">
        <v>1061765154</v>
      </c>
      <c r="G90" s="60" t="s">
        <v>888</v>
      </c>
      <c r="H90" s="60" t="s">
        <v>889</v>
      </c>
      <c r="I90" s="60" t="s">
        <v>1211</v>
      </c>
      <c r="J90" s="76">
        <v>18000000</v>
      </c>
      <c r="K90" s="76">
        <v>0</v>
      </c>
      <c r="L90" s="76">
        <f t="shared" si="2"/>
        <v>18</v>
      </c>
      <c r="M90" s="76">
        <v>6</v>
      </c>
      <c r="N90" s="27">
        <v>44588</v>
      </c>
      <c r="O90" s="27">
        <v>44592</v>
      </c>
      <c r="P90" s="69">
        <v>44773</v>
      </c>
      <c r="Q90" s="79">
        <f>_xlfn.DAYS(BaseGeneral[[#This Row],[FECHA FIN]],BaseGeneral[[#This Row],[FECHA INICIO]])</f>
        <v>181</v>
      </c>
      <c r="R90" s="28" t="s">
        <v>310</v>
      </c>
      <c r="S90" s="28" t="s">
        <v>312</v>
      </c>
      <c r="T90" s="73" t="s">
        <v>294</v>
      </c>
      <c r="U90" s="73" t="s">
        <v>298</v>
      </c>
      <c r="V90" s="28" t="s">
        <v>349</v>
      </c>
      <c r="W90" s="26" t="s">
        <v>339</v>
      </c>
    </row>
    <row r="91" spans="1:23" ht="35.1" customHeight="1" x14ac:dyDescent="0.25">
      <c r="A91" s="73">
        <v>2022</v>
      </c>
      <c r="B91" s="74" t="s">
        <v>106</v>
      </c>
      <c r="C91" s="90" t="s">
        <v>705</v>
      </c>
      <c r="D91" s="60" t="s">
        <v>890</v>
      </c>
      <c r="E91" s="67" t="s">
        <v>891</v>
      </c>
      <c r="F91" s="94">
        <v>1095788666</v>
      </c>
      <c r="G91" s="60" t="s">
        <v>892</v>
      </c>
      <c r="H91" s="60" t="s">
        <v>893</v>
      </c>
      <c r="I91" s="60" t="s">
        <v>1211</v>
      </c>
      <c r="J91" s="76">
        <v>13750000</v>
      </c>
      <c r="K91" s="76">
        <v>0</v>
      </c>
      <c r="L91" s="76">
        <f t="shared" si="2"/>
        <v>13.75</v>
      </c>
      <c r="M91" s="76">
        <v>5.5</v>
      </c>
      <c r="N91" s="27">
        <v>44594</v>
      </c>
      <c r="O91" s="27">
        <v>44594</v>
      </c>
      <c r="P91" s="69">
        <v>44759</v>
      </c>
      <c r="Q91" s="79">
        <f>_xlfn.DAYS(BaseGeneral[[#This Row],[FECHA FIN]],BaseGeneral[[#This Row],[FECHA INICIO]])</f>
        <v>165</v>
      </c>
      <c r="R91" s="28" t="s">
        <v>310</v>
      </c>
      <c r="S91" s="63" t="s">
        <v>313</v>
      </c>
      <c r="T91" s="28" t="s">
        <v>301</v>
      </c>
      <c r="U91" s="28" t="s">
        <v>247</v>
      </c>
      <c r="V91" s="28" t="s">
        <v>343</v>
      </c>
      <c r="W91" s="26" t="s">
        <v>894</v>
      </c>
    </row>
    <row r="92" spans="1:23" ht="35.1" customHeight="1" x14ac:dyDescent="0.25">
      <c r="A92" s="73">
        <v>2022</v>
      </c>
      <c r="B92" s="7" t="s">
        <v>107</v>
      </c>
      <c r="C92" s="90" t="s">
        <v>722</v>
      </c>
      <c r="D92" s="60" t="s">
        <v>895</v>
      </c>
      <c r="E92" s="67" t="s">
        <v>896</v>
      </c>
      <c r="F92" s="94">
        <v>1098819069</v>
      </c>
      <c r="G92" s="60" t="s">
        <v>897</v>
      </c>
      <c r="H92" s="60" t="s">
        <v>898</v>
      </c>
      <c r="I92" s="60" t="s">
        <v>1210</v>
      </c>
      <c r="J92" s="76">
        <v>9000000</v>
      </c>
      <c r="K92" s="76">
        <v>0</v>
      </c>
      <c r="L92" s="76">
        <f t="shared" si="2"/>
        <v>9</v>
      </c>
      <c r="M92" s="76">
        <v>6</v>
      </c>
      <c r="N92" s="27">
        <v>44594</v>
      </c>
      <c r="O92" s="27">
        <v>44594</v>
      </c>
      <c r="P92" s="27">
        <v>44775</v>
      </c>
      <c r="Q92" s="79">
        <f>_xlfn.DAYS(BaseGeneral[[#This Row],[FECHA FIN]],BaseGeneral[[#This Row],[FECHA INICIO]])</f>
        <v>181</v>
      </c>
      <c r="R92" s="28" t="s">
        <v>310</v>
      </c>
      <c r="S92" s="63" t="s">
        <v>313</v>
      </c>
      <c r="T92" s="28" t="s">
        <v>301</v>
      </c>
      <c r="U92" s="28" t="s">
        <v>297</v>
      </c>
      <c r="V92" s="28" t="s">
        <v>344</v>
      </c>
      <c r="W92" s="26" t="s">
        <v>899</v>
      </c>
    </row>
    <row r="93" spans="1:23" ht="35.1" customHeight="1" x14ac:dyDescent="0.25">
      <c r="A93" s="73">
        <v>2022</v>
      </c>
      <c r="B93" s="7" t="s">
        <v>108</v>
      </c>
      <c r="C93" s="7" t="s">
        <v>723</v>
      </c>
      <c r="D93" s="60" t="s">
        <v>749</v>
      </c>
      <c r="E93" s="67" t="s">
        <v>19</v>
      </c>
      <c r="F93" s="94">
        <v>1098699890</v>
      </c>
      <c r="G93" s="60" t="s">
        <v>900</v>
      </c>
      <c r="H93" s="60" t="s">
        <v>820</v>
      </c>
      <c r="I93" s="60" t="s">
        <v>1211</v>
      </c>
      <c r="J93" s="76">
        <v>21000000</v>
      </c>
      <c r="K93" s="76">
        <v>0</v>
      </c>
      <c r="L93" s="76">
        <f t="shared" si="2"/>
        <v>21</v>
      </c>
      <c r="M93" s="76">
        <v>6</v>
      </c>
      <c r="N93" s="27">
        <v>44589</v>
      </c>
      <c r="O93" s="27">
        <v>44592</v>
      </c>
      <c r="P93" s="69">
        <v>44773</v>
      </c>
      <c r="Q93" s="79">
        <f>_xlfn.DAYS(BaseGeneral[[#This Row],[FECHA FIN]],BaseGeneral[[#This Row],[FECHA INICIO]])</f>
        <v>181</v>
      </c>
      <c r="R93" s="28" t="s">
        <v>310</v>
      </c>
      <c r="S93" s="28" t="s">
        <v>312</v>
      </c>
      <c r="T93" s="73" t="s">
        <v>295</v>
      </c>
      <c r="U93" s="28" t="s">
        <v>298</v>
      </c>
      <c r="V93" s="28" t="s">
        <v>415</v>
      </c>
      <c r="W93" s="26" t="s">
        <v>338</v>
      </c>
    </row>
    <row r="94" spans="1:23" ht="35.1" customHeight="1" x14ac:dyDescent="0.25">
      <c r="A94" s="73">
        <v>2022</v>
      </c>
      <c r="B94" s="7" t="s">
        <v>109</v>
      </c>
      <c r="C94" s="7" t="s">
        <v>724</v>
      </c>
      <c r="D94" s="60" t="s">
        <v>750</v>
      </c>
      <c r="E94" s="67" t="s">
        <v>417</v>
      </c>
      <c r="F94" s="94">
        <v>1095812581</v>
      </c>
      <c r="G94" s="60" t="s">
        <v>880</v>
      </c>
      <c r="H94" s="60" t="s">
        <v>828</v>
      </c>
      <c r="I94" s="60" t="s">
        <v>1211</v>
      </c>
      <c r="J94" s="76">
        <v>21000000</v>
      </c>
      <c r="K94" s="76">
        <v>0</v>
      </c>
      <c r="L94" s="76">
        <f t="shared" si="2"/>
        <v>21</v>
      </c>
      <c r="M94" s="76">
        <v>6</v>
      </c>
      <c r="N94" s="27">
        <v>44589</v>
      </c>
      <c r="O94" s="27">
        <v>44593</v>
      </c>
      <c r="P94" s="27">
        <v>44774</v>
      </c>
      <c r="Q94" s="79">
        <f>_xlfn.DAYS(BaseGeneral[[#This Row],[FECHA FIN]],BaseGeneral[[#This Row],[FECHA INICIO]])</f>
        <v>181</v>
      </c>
      <c r="R94" s="28" t="s">
        <v>310</v>
      </c>
      <c r="S94" s="28" t="s">
        <v>312</v>
      </c>
      <c r="T94" s="28" t="s">
        <v>302</v>
      </c>
      <c r="U94" s="28" t="s">
        <v>298</v>
      </c>
      <c r="V94" s="28" t="s">
        <v>348</v>
      </c>
      <c r="W94" s="26" t="s">
        <v>901</v>
      </c>
    </row>
    <row r="95" spans="1:23" ht="35.1" customHeight="1" x14ac:dyDescent="0.25">
      <c r="A95" s="73">
        <v>2022</v>
      </c>
      <c r="B95" s="7" t="s">
        <v>110</v>
      </c>
      <c r="C95" s="7" t="s">
        <v>725</v>
      </c>
      <c r="D95" s="60" t="s">
        <v>751</v>
      </c>
      <c r="E95" s="67" t="s">
        <v>902</v>
      </c>
      <c r="F95" s="94">
        <v>1100895258</v>
      </c>
      <c r="G95" s="60" t="s">
        <v>903</v>
      </c>
      <c r="H95" s="60" t="s">
        <v>904</v>
      </c>
      <c r="I95" s="60" t="s">
        <v>1211</v>
      </c>
      <c r="J95" s="76">
        <v>21000000</v>
      </c>
      <c r="K95" s="76">
        <v>0</v>
      </c>
      <c r="L95" s="76">
        <f t="shared" si="2"/>
        <v>21</v>
      </c>
      <c r="M95" s="76">
        <v>6</v>
      </c>
      <c r="N95" s="27">
        <v>44589</v>
      </c>
      <c r="O95" s="27">
        <v>44593</v>
      </c>
      <c r="P95" s="27">
        <v>44774</v>
      </c>
      <c r="Q95" s="79">
        <f>_xlfn.DAYS(BaseGeneral[[#This Row],[FECHA FIN]],BaseGeneral[[#This Row],[FECHA INICIO]])</f>
        <v>181</v>
      </c>
      <c r="R95" s="28" t="s">
        <v>310</v>
      </c>
      <c r="S95" s="63" t="s">
        <v>313</v>
      </c>
      <c r="T95" s="28" t="s">
        <v>301</v>
      </c>
      <c r="U95" s="28" t="s">
        <v>297</v>
      </c>
      <c r="V95" s="28" t="s">
        <v>905</v>
      </c>
      <c r="W95" s="26" t="s">
        <v>906</v>
      </c>
    </row>
    <row r="96" spans="1:23" ht="35.1" customHeight="1" x14ac:dyDescent="0.25">
      <c r="A96" s="73">
        <v>2022</v>
      </c>
      <c r="B96" s="7" t="s">
        <v>111</v>
      </c>
      <c r="C96" s="90" t="s">
        <v>726</v>
      </c>
      <c r="D96" s="60" t="s">
        <v>754</v>
      </c>
      <c r="E96" s="67" t="s">
        <v>907</v>
      </c>
      <c r="F96" s="94">
        <v>91515052</v>
      </c>
      <c r="G96" s="60" t="s">
        <v>908</v>
      </c>
      <c r="H96" s="60" t="s">
        <v>909</v>
      </c>
      <c r="I96" s="60" t="s">
        <v>1210</v>
      </c>
      <c r="J96" s="76">
        <v>21000000</v>
      </c>
      <c r="K96" s="76">
        <v>0</v>
      </c>
      <c r="L96" s="76">
        <f t="shared" si="2"/>
        <v>21</v>
      </c>
      <c r="M96" s="76">
        <v>6</v>
      </c>
      <c r="N96" s="27">
        <v>44589</v>
      </c>
      <c r="O96" s="27">
        <v>44594</v>
      </c>
      <c r="P96" s="27">
        <v>44775</v>
      </c>
      <c r="Q96" s="79">
        <f>_xlfn.DAYS(BaseGeneral[[#This Row],[FECHA FIN]],BaseGeneral[[#This Row],[FECHA INICIO]])</f>
        <v>181</v>
      </c>
      <c r="R96" s="28" t="s">
        <v>310</v>
      </c>
      <c r="S96" s="28" t="s">
        <v>312</v>
      </c>
      <c r="T96" s="73" t="s">
        <v>294</v>
      </c>
      <c r="U96" s="28" t="s">
        <v>297</v>
      </c>
      <c r="V96" s="28" t="s">
        <v>344</v>
      </c>
      <c r="W96" s="26" t="s">
        <v>910</v>
      </c>
    </row>
    <row r="97" spans="1:23" ht="35.1" customHeight="1" x14ac:dyDescent="0.25">
      <c r="A97" s="73">
        <v>2022</v>
      </c>
      <c r="B97" s="7" t="s">
        <v>112</v>
      </c>
      <c r="C97" s="7" t="s">
        <v>727</v>
      </c>
      <c r="D97" s="60" t="s">
        <v>752</v>
      </c>
      <c r="E97" s="67" t="s">
        <v>911</v>
      </c>
      <c r="F97" s="94">
        <v>1098683738</v>
      </c>
      <c r="G97" s="60" t="s">
        <v>912</v>
      </c>
      <c r="H97" s="60" t="s">
        <v>913</v>
      </c>
      <c r="I97" s="60" t="s">
        <v>1211</v>
      </c>
      <c r="J97" s="76">
        <v>31364355</v>
      </c>
      <c r="K97" s="76">
        <v>0</v>
      </c>
      <c r="L97" s="76">
        <f t="shared" si="2"/>
        <v>31.364355</v>
      </c>
      <c r="M97" s="76">
        <v>6</v>
      </c>
      <c r="N97" s="27">
        <v>44589</v>
      </c>
      <c r="O97" s="27">
        <v>44594</v>
      </c>
      <c r="P97" s="27">
        <v>44775</v>
      </c>
      <c r="Q97" s="79">
        <f>_xlfn.DAYS(BaseGeneral[[#This Row],[FECHA FIN]],BaseGeneral[[#This Row],[FECHA INICIO]])</f>
        <v>181</v>
      </c>
      <c r="R97" s="28" t="s">
        <v>310</v>
      </c>
      <c r="S97" s="28" t="s">
        <v>312</v>
      </c>
      <c r="T97" s="28" t="s">
        <v>305</v>
      </c>
      <c r="U97" s="28" t="s">
        <v>298</v>
      </c>
      <c r="V97" s="28" t="s">
        <v>415</v>
      </c>
      <c r="W97" s="26" t="s">
        <v>914</v>
      </c>
    </row>
    <row r="98" spans="1:23" ht="35.1" customHeight="1" x14ac:dyDescent="0.25">
      <c r="A98" s="28">
        <v>2022</v>
      </c>
      <c r="B98" s="7" t="s">
        <v>113</v>
      </c>
      <c r="C98" s="7" t="s">
        <v>728</v>
      </c>
      <c r="D98" s="60" t="s">
        <v>753</v>
      </c>
      <c r="E98" s="67" t="s">
        <v>915</v>
      </c>
      <c r="F98" s="71">
        <v>1098643145</v>
      </c>
      <c r="G98" s="60" t="s">
        <v>834</v>
      </c>
      <c r="H98" s="60" t="s">
        <v>916</v>
      </c>
      <c r="I98" s="60" t="s">
        <v>1211</v>
      </c>
      <c r="J98" s="5">
        <v>30000000</v>
      </c>
      <c r="K98" s="5">
        <v>0</v>
      </c>
      <c r="L98" s="5">
        <f t="shared" si="2"/>
        <v>30</v>
      </c>
      <c r="M98" s="5">
        <v>6</v>
      </c>
      <c r="N98" s="27">
        <v>44589</v>
      </c>
      <c r="O98" s="27">
        <v>44595</v>
      </c>
      <c r="P98" s="27">
        <v>44776</v>
      </c>
      <c r="Q98" s="70">
        <f>_xlfn.DAYS(BaseGeneral[[#This Row],[FECHA FIN]],BaseGeneral[[#This Row],[FECHA INICIO]])</f>
        <v>181</v>
      </c>
      <c r="R98" s="28" t="s">
        <v>310</v>
      </c>
      <c r="S98" s="28" t="s">
        <v>312</v>
      </c>
      <c r="T98" s="28" t="s">
        <v>302</v>
      </c>
      <c r="U98" s="28" t="s">
        <v>298</v>
      </c>
      <c r="V98" s="28" t="s">
        <v>415</v>
      </c>
      <c r="W98" s="26" t="s">
        <v>917</v>
      </c>
    </row>
    <row r="99" spans="1:23" ht="35.1" customHeight="1" x14ac:dyDescent="0.25">
      <c r="A99" s="28">
        <v>2022</v>
      </c>
      <c r="B99" s="7" t="s">
        <v>114</v>
      </c>
      <c r="C99" s="90" t="s">
        <v>729</v>
      </c>
      <c r="D99" s="60" t="s">
        <v>754</v>
      </c>
      <c r="E99" s="67" t="s">
        <v>907</v>
      </c>
      <c r="F99" s="71">
        <v>91515052</v>
      </c>
      <c r="G99" s="60" t="s">
        <v>908</v>
      </c>
      <c r="H99" s="60" t="s">
        <v>909</v>
      </c>
      <c r="I99" s="60" t="s">
        <v>1210</v>
      </c>
      <c r="J99" s="5">
        <v>21000000</v>
      </c>
      <c r="K99" s="5">
        <v>0</v>
      </c>
      <c r="L99" s="5">
        <f t="shared" si="2"/>
        <v>21</v>
      </c>
      <c r="M99" s="5">
        <v>6</v>
      </c>
      <c r="N99" s="27">
        <v>44589</v>
      </c>
      <c r="O99" s="27">
        <v>44594</v>
      </c>
      <c r="P99" s="27">
        <v>44775</v>
      </c>
      <c r="Q99" s="70">
        <f>_xlfn.DAYS(BaseGeneral[[#This Row],[FECHA FIN]],BaseGeneral[[#This Row],[FECHA INICIO]])</f>
        <v>181</v>
      </c>
      <c r="R99" s="28" t="s">
        <v>310</v>
      </c>
      <c r="S99" s="28" t="s">
        <v>312</v>
      </c>
      <c r="T99" s="73" t="s">
        <v>294</v>
      </c>
      <c r="U99" s="28" t="s">
        <v>297</v>
      </c>
      <c r="V99" s="28" t="s">
        <v>344</v>
      </c>
      <c r="W99" s="26" t="s">
        <v>910</v>
      </c>
    </row>
    <row r="100" spans="1:23" ht="35.1" customHeight="1" x14ac:dyDescent="0.25">
      <c r="A100" s="28">
        <v>2022</v>
      </c>
      <c r="B100" s="7" t="s">
        <v>115</v>
      </c>
      <c r="C100" s="90" t="s">
        <v>730</v>
      </c>
      <c r="D100" s="60" t="s">
        <v>755</v>
      </c>
      <c r="E100" s="67" t="s">
        <v>918</v>
      </c>
      <c r="F100" s="71">
        <v>37841123</v>
      </c>
      <c r="G100" s="60" t="s">
        <v>919</v>
      </c>
      <c r="H100" s="60" t="s">
        <v>920</v>
      </c>
      <c r="I100" s="60" t="s">
        <v>1211</v>
      </c>
      <c r="J100" s="5">
        <v>27000000</v>
      </c>
      <c r="K100" s="5">
        <v>0</v>
      </c>
      <c r="L100" s="5">
        <f t="shared" si="2"/>
        <v>27</v>
      </c>
      <c r="M100" s="5">
        <v>6</v>
      </c>
      <c r="N100" s="27">
        <v>44589</v>
      </c>
      <c r="O100" s="27">
        <v>44593</v>
      </c>
      <c r="P100" s="27">
        <v>44774</v>
      </c>
      <c r="Q100" s="70">
        <f>_xlfn.DAYS(BaseGeneral[[#This Row],[FECHA FIN]],BaseGeneral[[#This Row],[FECHA INICIO]])</f>
        <v>181</v>
      </c>
      <c r="R100" s="28" t="s">
        <v>310</v>
      </c>
      <c r="S100" s="28" t="s">
        <v>312</v>
      </c>
      <c r="T100" s="28"/>
      <c r="U100" s="28" t="s">
        <v>298</v>
      </c>
      <c r="V100" s="28" t="s">
        <v>415</v>
      </c>
      <c r="W100" s="26" t="s">
        <v>921</v>
      </c>
    </row>
    <row r="101" spans="1:23" ht="35.1" customHeight="1" x14ac:dyDescent="0.25">
      <c r="A101" s="28">
        <v>2022</v>
      </c>
      <c r="B101" s="7" t="s">
        <v>116</v>
      </c>
      <c r="C101" s="90" t="s">
        <v>731</v>
      </c>
      <c r="D101" s="60" t="s">
        <v>756</v>
      </c>
      <c r="E101" s="67" t="s">
        <v>330</v>
      </c>
      <c r="F101" s="71">
        <v>63492187</v>
      </c>
      <c r="G101" s="92" t="s">
        <v>922</v>
      </c>
      <c r="H101" s="92" t="s">
        <v>922</v>
      </c>
      <c r="I101" s="92" t="s">
        <v>1211</v>
      </c>
      <c r="J101" s="5">
        <v>36000000</v>
      </c>
      <c r="K101" s="5">
        <v>0</v>
      </c>
      <c r="L101" s="5">
        <f t="shared" si="2"/>
        <v>36</v>
      </c>
      <c r="M101" s="5">
        <v>6</v>
      </c>
      <c r="N101" s="27">
        <v>44589</v>
      </c>
      <c r="O101" s="27">
        <v>44592</v>
      </c>
      <c r="P101" s="69">
        <v>44773</v>
      </c>
      <c r="Q101" s="70">
        <f>_xlfn.DAYS(BaseGeneral[[#This Row],[FECHA FIN]],BaseGeneral[[#This Row],[FECHA INICIO]])</f>
        <v>181</v>
      </c>
      <c r="R101" s="28" t="s">
        <v>310</v>
      </c>
      <c r="S101" s="28" t="s">
        <v>312</v>
      </c>
      <c r="T101" s="28"/>
      <c r="U101" s="28" t="s">
        <v>298</v>
      </c>
      <c r="V101" s="28" t="s">
        <v>415</v>
      </c>
      <c r="W101" s="26" t="s">
        <v>923</v>
      </c>
    </row>
    <row r="102" spans="1:23" ht="35.1" customHeight="1" x14ac:dyDescent="0.25">
      <c r="A102" s="28">
        <v>2022</v>
      </c>
      <c r="B102" s="7" t="s">
        <v>117</v>
      </c>
      <c r="C102" s="90" t="s">
        <v>732</v>
      </c>
      <c r="D102" s="60" t="s">
        <v>757</v>
      </c>
      <c r="E102" s="67" t="s">
        <v>363</v>
      </c>
      <c r="F102" s="71">
        <v>63507415</v>
      </c>
      <c r="G102" s="60" t="s">
        <v>924</v>
      </c>
      <c r="H102" s="60" t="s">
        <v>925</v>
      </c>
      <c r="I102" s="60" t="s">
        <v>1211</v>
      </c>
      <c r="J102" s="5">
        <v>30000000</v>
      </c>
      <c r="K102" s="5">
        <v>0</v>
      </c>
      <c r="L102" s="5">
        <f t="shared" si="2"/>
        <v>30</v>
      </c>
      <c r="M102" s="5">
        <v>6</v>
      </c>
      <c r="N102" s="27">
        <v>44589</v>
      </c>
      <c r="O102" s="27">
        <v>44593</v>
      </c>
      <c r="P102" s="27">
        <v>44774</v>
      </c>
      <c r="Q102" s="70">
        <f>_xlfn.DAYS(BaseGeneral[[#This Row],[FECHA FIN]],BaseGeneral[[#This Row],[FECHA INICIO]])</f>
        <v>181</v>
      </c>
      <c r="R102" s="28" t="s">
        <v>310</v>
      </c>
      <c r="S102" s="28" t="s">
        <v>312</v>
      </c>
      <c r="T102" s="28"/>
      <c r="U102" s="28" t="s">
        <v>298</v>
      </c>
      <c r="V102" s="28" t="s">
        <v>415</v>
      </c>
      <c r="W102" s="26" t="s">
        <v>926</v>
      </c>
    </row>
    <row r="103" spans="1:23" ht="35.1" customHeight="1" x14ac:dyDescent="0.25">
      <c r="A103" s="28">
        <v>2022</v>
      </c>
      <c r="B103" s="7" t="s">
        <v>118</v>
      </c>
      <c r="C103" s="90" t="s">
        <v>733</v>
      </c>
      <c r="D103" s="60" t="s">
        <v>927</v>
      </c>
      <c r="E103" s="67" t="s">
        <v>332</v>
      </c>
      <c r="F103" s="71">
        <v>13507221</v>
      </c>
      <c r="G103" s="60" t="s">
        <v>928</v>
      </c>
      <c r="H103" s="60" t="s">
        <v>929</v>
      </c>
      <c r="I103" s="60" t="s">
        <v>1211</v>
      </c>
      <c r="J103" s="5">
        <v>24000000</v>
      </c>
      <c r="K103" s="5">
        <v>0</v>
      </c>
      <c r="L103" s="5">
        <f t="shared" si="2"/>
        <v>24</v>
      </c>
      <c r="M103" s="5">
        <v>6</v>
      </c>
      <c r="N103" s="27">
        <v>44594</v>
      </c>
      <c r="O103" s="27">
        <v>44595</v>
      </c>
      <c r="P103" s="27">
        <v>44776</v>
      </c>
      <c r="Q103" s="70">
        <f>_xlfn.DAYS(BaseGeneral[[#This Row],[FECHA FIN]],BaseGeneral[[#This Row],[FECHA INICIO]])</f>
        <v>181</v>
      </c>
      <c r="R103" s="28" t="s">
        <v>310</v>
      </c>
      <c r="S103" s="63" t="s">
        <v>313</v>
      </c>
      <c r="T103" s="28" t="s">
        <v>301</v>
      </c>
      <c r="U103" s="28" t="s">
        <v>298</v>
      </c>
      <c r="V103" s="28" t="s">
        <v>415</v>
      </c>
      <c r="W103" s="26" t="s">
        <v>930</v>
      </c>
    </row>
    <row r="104" spans="1:23" ht="35.1" customHeight="1" x14ac:dyDescent="0.25">
      <c r="A104" s="28">
        <v>2022</v>
      </c>
      <c r="B104" s="7" t="s">
        <v>119</v>
      </c>
      <c r="C104" s="90" t="s">
        <v>734</v>
      </c>
      <c r="D104" s="60" t="s">
        <v>931</v>
      </c>
      <c r="E104" s="67" t="s">
        <v>932</v>
      </c>
      <c r="F104" s="71">
        <v>1098658389</v>
      </c>
      <c r="G104" s="60" t="s">
        <v>933</v>
      </c>
      <c r="H104" s="60" t="s">
        <v>934</v>
      </c>
      <c r="I104" s="60" t="s">
        <v>1210</v>
      </c>
      <c r="J104" s="5">
        <v>9000000</v>
      </c>
      <c r="K104" s="5">
        <v>0</v>
      </c>
      <c r="L104" s="5">
        <f t="shared" si="2"/>
        <v>9</v>
      </c>
      <c r="M104" s="5">
        <v>6</v>
      </c>
      <c r="N104" s="27">
        <v>44594</v>
      </c>
      <c r="O104" s="27">
        <v>44595</v>
      </c>
      <c r="P104" s="27">
        <v>44776</v>
      </c>
      <c r="Q104" s="70">
        <f>_xlfn.DAYS(BaseGeneral[[#This Row],[FECHA FIN]],BaseGeneral[[#This Row],[FECHA INICIO]])</f>
        <v>181</v>
      </c>
      <c r="R104" s="28" t="s">
        <v>310</v>
      </c>
      <c r="S104" s="63" t="s">
        <v>313</v>
      </c>
      <c r="T104" s="28" t="s">
        <v>301</v>
      </c>
      <c r="U104" s="28" t="s">
        <v>297</v>
      </c>
      <c r="V104" s="28" t="s">
        <v>352</v>
      </c>
      <c r="W104" s="26" t="s">
        <v>935</v>
      </c>
    </row>
    <row r="105" spans="1:23" ht="35.1" customHeight="1" x14ac:dyDescent="0.25">
      <c r="A105" s="28">
        <v>2022</v>
      </c>
      <c r="B105" s="7" t="s">
        <v>120</v>
      </c>
      <c r="C105" s="90" t="s">
        <v>735</v>
      </c>
      <c r="D105" s="60" t="s">
        <v>936</v>
      </c>
      <c r="E105" s="67" t="s">
        <v>420</v>
      </c>
      <c r="F105" s="71">
        <v>1095957117</v>
      </c>
      <c r="G105" s="60" t="s">
        <v>937</v>
      </c>
      <c r="H105" s="60" t="s">
        <v>811</v>
      </c>
      <c r="I105" s="60" t="s">
        <v>1211</v>
      </c>
      <c r="J105" s="5">
        <v>9000000</v>
      </c>
      <c r="K105" s="5">
        <v>0</v>
      </c>
      <c r="L105" s="5">
        <f t="shared" ref="L105:L136" si="3">J105/1000000</f>
        <v>9</v>
      </c>
      <c r="M105" s="5">
        <v>6</v>
      </c>
      <c r="N105" s="27">
        <v>44594</v>
      </c>
      <c r="O105" s="27">
        <v>44594</v>
      </c>
      <c r="P105" s="27">
        <v>44775</v>
      </c>
      <c r="Q105" s="70">
        <f>_xlfn.DAYS(BaseGeneral[[#This Row],[FECHA FIN]],BaseGeneral[[#This Row],[FECHA INICIO]])</f>
        <v>181</v>
      </c>
      <c r="R105" s="28" t="s">
        <v>310</v>
      </c>
      <c r="S105" s="63" t="s">
        <v>313</v>
      </c>
      <c r="T105" s="28" t="s">
        <v>301</v>
      </c>
      <c r="U105" s="28" t="s">
        <v>298</v>
      </c>
      <c r="V105" s="28" t="s">
        <v>415</v>
      </c>
      <c r="W105" s="26" t="s">
        <v>938</v>
      </c>
    </row>
    <row r="106" spans="1:23" ht="35.1" customHeight="1" x14ac:dyDescent="0.25">
      <c r="A106" s="28">
        <v>2022</v>
      </c>
      <c r="B106" s="7" t="s">
        <v>121</v>
      </c>
      <c r="C106" s="90" t="s">
        <v>736</v>
      </c>
      <c r="D106" s="60" t="s">
        <v>940</v>
      </c>
      <c r="E106" s="67" t="s">
        <v>939</v>
      </c>
      <c r="F106" s="71">
        <v>91542165</v>
      </c>
      <c r="G106" s="60" t="s">
        <v>820</v>
      </c>
      <c r="H106" s="60" t="s">
        <v>897</v>
      </c>
      <c r="I106" s="60" t="s">
        <v>1211</v>
      </c>
      <c r="J106" s="5">
        <v>23100000</v>
      </c>
      <c r="K106" s="5">
        <v>0</v>
      </c>
      <c r="L106" s="5">
        <f t="shared" si="3"/>
        <v>23.1</v>
      </c>
      <c r="M106" s="5">
        <v>5.5</v>
      </c>
      <c r="N106" s="27">
        <v>44594</v>
      </c>
      <c r="O106" s="27">
        <v>44592</v>
      </c>
      <c r="P106" s="27">
        <v>44757</v>
      </c>
      <c r="Q106" s="70">
        <f>_xlfn.DAYS(BaseGeneral[[#This Row],[FECHA FIN]],BaseGeneral[[#This Row],[FECHA INICIO]])</f>
        <v>165</v>
      </c>
      <c r="R106" s="28" t="s">
        <v>310</v>
      </c>
      <c r="S106" s="28" t="s">
        <v>312</v>
      </c>
      <c r="T106" s="28" t="s">
        <v>294</v>
      </c>
      <c r="U106" s="28" t="s">
        <v>247</v>
      </c>
      <c r="V106" s="28" t="s">
        <v>343</v>
      </c>
      <c r="W106" s="26" t="s">
        <v>941</v>
      </c>
    </row>
    <row r="107" spans="1:23" ht="35.1" customHeight="1" x14ac:dyDescent="0.25">
      <c r="A107" s="28">
        <v>2022</v>
      </c>
      <c r="B107" s="7" t="s">
        <v>122</v>
      </c>
      <c r="C107" s="90" t="s">
        <v>737</v>
      </c>
      <c r="D107" s="60" t="s">
        <v>942</v>
      </c>
      <c r="E107" s="67" t="s">
        <v>943</v>
      </c>
      <c r="F107" s="71">
        <v>1098799703</v>
      </c>
      <c r="G107" s="60" t="s">
        <v>944</v>
      </c>
      <c r="H107" s="60" t="s">
        <v>945</v>
      </c>
      <c r="I107" s="60" t="s">
        <v>1210</v>
      </c>
      <c r="J107" s="5">
        <v>7800000</v>
      </c>
      <c r="K107" s="5">
        <v>0</v>
      </c>
      <c r="L107" s="5">
        <f t="shared" si="3"/>
        <v>7.8</v>
      </c>
      <c r="M107" s="5">
        <v>6</v>
      </c>
      <c r="N107" s="27">
        <v>44594</v>
      </c>
      <c r="O107" s="27">
        <v>44594</v>
      </c>
      <c r="P107" s="27">
        <v>44775</v>
      </c>
      <c r="Q107" s="70">
        <f>_xlfn.DAYS(BaseGeneral[[#This Row],[FECHA FIN]],BaseGeneral[[#This Row],[FECHA INICIO]])</f>
        <v>181</v>
      </c>
      <c r="R107" s="28" t="s">
        <v>310</v>
      </c>
      <c r="S107" s="63" t="s">
        <v>313</v>
      </c>
      <c r="T107" s="28" t="s">
        <v>301</v>
      </c>
      <c r="U107" s="28" t="s">
        <v>300</v>
      </c>
      <c r="V107" s="28" t="s">
        <v>946</v>
      </c>
      <c r="W107" s="26" t="s">
        <v>947</v>
      </c>
    </row>
    <row r="108" spans="1:23" ht="35.1" customHeight="1" x14ac:dyDescent="0.25">
      <c r="A108" s="28">
        <v>2022</v>
      </c>
      <c r="B108" s="7" t="s">
        <v>123</v>
      </c>
      <c r="C108" s="90" t="s">
        <v>738</v>
      </c>
      <c r="D108" s="60" t="s">
        <v>948</v>
      </c>
      <c r="E108" s="67" t="s">
        <v>949</v>
      </c>
      <c r="F108" s="71">
        <v>1098812564</v>
      </c>
      <c r="G108" s="60" t="s">
        <v>893</v>
      </c>
      <c r="H108" s="60" t="s">
        <v>950</v>
      </c>
      <c r="I108" s="60" t="s">
        <v>1210</v>
      </c>
      <c r="J108" s="5">
        <v>13800000</v>
      </c>
      <c r="K108" s="5">
        <v>0</v>
      </c>
      <c r="L108" s="5">
        <f t="shared" si="3"/>
        <v>13.8</v>
      </c>
      <c r="M108" s="5">
        <v>6</v>
      </c>
      <c r="N108" s="27">
        <v>44594</v>
      </c>
      <c r="O108" s="27">
        <v>44594</v>
      </c>
      <c r="P108" s="27">
        <v>44775</v>
      </c>
      <c r="Q108" s="70">
        <f>_xlfn.DAYS(BaseGeneral[[#This Row],[FECHA FIN]],BaseGeneral[[#This Row],[FECHA INICIO]])</f>
        <v>181</v>
      </c>
      <c r="R108" s="28" t="s">
        <v>310</v>
      </c>
      <c r="S108" s="28" t="s">
        <v>312</v>
      </c>
      <c r="T108" s="28"/>
      <c r="U108" s="28" t="s">
        <v>300</v>
      </c>
      <c r="V108" s="28" t="s">
        <v>946</v>
      </c>
      <c r="W108" s="26" t="s">
        <v>951</v>
      </c>
    </row>
    <row r="109" spans="1:23" ht="35.1" customHeight="1" x14ac:dyDescent="0.25">
      <c r="A109" s="28">
        <v>2022</v>
      </c>
      <c r="B109" s="7" t="s">
        <v>124</v>
      </c>
      <c r="C109" s="90" t="s">
        <v>739</v>
      </c>
      <c r="D109" s="60" t="s">
        <v>758</v>
      </c>
      <c r="E109" s="67" t="s">
        <v>952</v>
      </c>
      <c r="F109" s="71">
        <v>900332071</v>
      </c>
      <c r="G109" s="60" t="s">
        <v>953</v>
      </c>
      <c r="H109" s="60" t="s">
        <v>954</v>
      </c>
      <c r="I109" s="60" t="s">
        <v>1210</v>
      </c>
      <c r="J109" s="5">
        <v>141803595</v>
      </c>
      <c r="K109" s="5">
        <v>0</v>
      </c>
      <c r="L109" s="5">
        <f t="shared" si="3"/>
        <v>141.803595</v>
      </c>
      <c r="M109" s="5">
        <v>11</v>
      </c>
      <c r="N109" s="27">
        <v>44589</v>
      </c>
      <c r="O109" s="27">
        <v>44602</v>
      </c>
      <c r="P109" s="27">
        <v>44926</v>
      </c>
      <c r="Q109" s="70">
        <f>_xlfn.DAYS(BaseGeneral[[#This Row],[FECHA FIN]],BaseGeneral[[#This Row],[FECHA INICIO]])</f>
        <v>324</v>
      </c>
      <c r="R109" s="28" t="s">
        <v>310</v>
      </c>
      <c r="S109" s="63" t="s">
        <v>313</v>
      </c>
      <c r="T109" s="28" t="s">
        <v>301</v>
      </c>
      <c r="U109" s="28" t="s">
        <v>206</v>
      </c>
      <c r="V109" s="28" t="s">
        <v>346</v>
      </c>
      <c r="W109" s="26" t="s">
        <v>955</v>
      </c>
    </row>
    <row r="110" spans="1:23" ht="35.1" customHeight="1" x14ac:dyDescent="0.25">
      <c r="A110" s="28">
        <v>2022</v>
      </c>
      <c r="B110" s="7" t="s">
        <v>125</v>
      </c>
      <c r="C110" s="90" t="s">
        <v>740</v>
      </c>
      <c r="D110" s="60" t="s">
        <v>759</v>
      </c>
      <c r="E110" s="67" t="s">
        <v>956</v>
      </c>
      <c r="F110" s="71">
        <v>1098706152</v>
      </c>
      <c r="G110" s="60" t="s">
        <v>957</v>
      </c>
      <c r="H110" s="60" t="s">
        <v>876</v>
      </c>
      <c r="I110" s="60" t="s">
        <v>1211</v>
      </c>
      <c r="J110" s="5">
        <v>15000000</v>
      </c>
      <c r="K110" s="5">
        <v>0</v>
      </c>
      <c r="L110" s="5">
        <f t="shared" si="3"/>
        <v>15</v>
      </c>
      <c r="M110" s="5">
        <v>6</v>
      </c>
      <c r="N110" s="27">
        <v>44589</v>
      </c>
      <c r="O110" s="27">
        <v>44594</v>
      </c>
      <c r="P110" s="27">
        <v>44775</v>
      </c>
      <c r="Q110" s="70">
        <f>_xlfn.DAYS(BaseGeneral[[#This Row],[FECHA FIN]],BaseGeneral[[#This Row],[FECHA INICIO]])</f>
        <v>181</v>
      </c>
      <c r="R110" s="28" t="s">
        <v>310</v>
      </c>
      <c r="S110" s="63" t="s">
        <v>313</v>
      </c>
      <c r="T110" s="28" t="s">
        <v>301</v>
      </c>
      <c r="U110" s="28" t="s">
        <v>298</v>
      </c>
      <c r="V110" s="28" t="s">
        <v>347</v>
      </c>
      <c r="W110" s="26" t="s">
        <v>864</v>
      </c>
    </row>
    <row r="111" spans="1:23" ht="35.1" customHeight="1" x14ac:dyDescent="0.25">
      <c r="A111" s="28">
        <v>2022</v>
      </c>
      <c r="B111" s="7" t="s">
        <v>126</v>
      </c>
      <c r="C111" s="90" t="s">
        <v>741</v>
      </c>
      <c r="D111" s="60" t="s">
        <v>959</v>
      </c>
      <c r="E111" s="67" t="s">
        <v>958</v>
      </c>
      <c r="F111" s="71">
        <v>80871635</v>
      </c>
      <c r="G111" s="60" t="s">
        <v>960</v>
      </c>
      <c r="H111" s="60" t="s">
        <v>961</v>
      </c>
      <c r="I111" s="60" t="s">
        <v>1211</v>
      </c>
      <c r="J111" s="5">
        <v>27000000</v>
      </c>
      <c r="K111" s="5">
        <v>0</v>
      </c>
      <c r="L111" s="5">
        <f t="shared" si="3"/>
        <v>27</v>
      </c>
      <c r="M111" s="5">
        <v>6</v>
      </c>
      <c r="N111" s="27">
        <v>44594</v>
      </c>
      <c r="O111" s="27">
        <v>44594</v>
      </c>
      <c r="P111" s="27">
        <v>44775</v>
      </c>
      <c r="Q111" s="70">
        <f>_xlfn.DAYS(BaseGeneral[[#This Row],[FECHA FIN]],BaseGeneral[[#This Row],[FECHA INICIO]])</f>
        <v>181</v>
      </c>
      <c r="R111" s="28" t="s">
        <v>310</v>
      </c>
      <c r="S111" s="28" t="s">
        <v>312</v>
      </c>
      <c r="T111" s="28" t="s">
        <v>294</v>
      </c>
      <c r="U111" s="28" t="s">
        <v>298</v>
      </c>
      <c r="V111" s="28" t="s">
        <v>361</v>
      </c>
      <c r="W111" s="26" t="s">
        <v>962</v>
      </c>
    </row>
    <row r="112" spans="1:23" ht="35.1" customHeight="1" x14ac:dyDescent="0.25">
      <c r="A112" s="28">
        <v>2022</v>
      </c>
      <c r="B112" s="7" t="s">
        <v>127</v>
      </c>
      <c r="C112" s="90" t="s">
        <v>760</v>
      </c>
      <c r="D112" s="60" t="s">
        <v>963</v>
      </c>
      <c r="E112" s="67" t="s">
        <v>964</v>
      </c>
      <c r="F112" s="71">
        <v>1096954820</v>
      </c>
      <c r="G112" s="60" t="s">
        <v>450</v>
      </c>
      <c r="H112" s="60" t="s">
        <v>965</v>
      </c>
      <c r="I112" s="60" t="s">
        <v>1211</v>
      </c>
      <c r="J112" s="5">
        <v>11000000</v>
      </c>
      <c r="K112" s="5">
        <v>0</v>
      </c>
      <c r="L112" s="5">
        <f t="shared" si="3"/>
        <v>11</v>
      </c>
      <c r="M112" s="5">
        <v>5.5</v>
      </c>
      <c r="N112" s="27">
        <v>44594</v>
      </c>
      <c r="O112" s="27">
        <v>44595</v>
      </c>
      <c r="P112" s="27">
        <v>44760</v>
      </c>
      <c r="Q112" s="70">
        <f>_xlfn.DAYS(BaseGeneral[[#This Row],[FECHA FIN]],BaseGeneral[[#This Row],[FECHA INICIO]])</f>
        <v>165</v>
      </c>
      <c r="R112" s="28" t="s">
        <v>310</v>
      </c>
      <c r="S112" s="63" t="s">
        <v>313</v>
      </c>
      <c r="T112" s="28" t="s">
        <v>301</v>
      </c>
      <c r="U112" s="28" t="s">
        <v>247</v>
      </c>
      <c r="V112" s="28" t="s">
        <v>966</v>
      </c>
      <c r="W112" s="26" t="s">
        <v>967</v>
      </c>
    </row>
    <row r="113" spans="1:23" ht="35.1" customHeight="1" x14ac:dyDescent="0.25">
      <c r="A113" s="28">
        <v>2022</v>
      </c>
      <c r="B113" s="7" t="s">
        <v>128</v>
      </c>
      <c r="C113" s="90" t="s">
        <v>742</v>
      </c>
      <c r="D113" s="60" t="s">
        <v>762</v>
      </c>
      <c r="E113" s="67" t="s">
        <v>968</v>
      </c>
      <c r="F113" s="71">
        <v>830025769</v>
      </c>
      <c r="G113" s="60" t="s">
        <v>821</v>
      </c>
      <c r="H113" s="60" t="s">
        <v>969</v>
      </c>
      <c r="I113" s="60" t="s">
        <v>1211</v>
      </c>
      <c r="J113" s="5">
        <v>33290250</v>
      </c>
      <c r="K113" s="5">
        <v>0</v>
      </c>
      <c r="L113" s="5">
        <f t="shared" si="3"/>
        <v>33.29025</v>
      </c>
      <c r="M113" s="5">
        <v>1</v>
      </c>
      <c r="N113" s="27">
        <v>44589</v>
      </c>
      <c r="O113" s="27">
        <v>44609</v>
      </c>
      <c r="P113" s="27">
        <v>44637</v>
      </c>
      <c r="Q113" s="70">
        <f>_xlfn.DAYS(BaseGeneral[[#This Row],[FECHA FIN]],BaseGeneral[[#This Row],[FECHA INICIO]])</f>
        <v>28</v>
      </c>
      <c r="R113" s="28" t="s">
        <v>310</v>
      </c>
      <c r="S113" s="63" t="s">
        <v>313</v>
      </c>
      <c r="T113" s="28" t="s">
        <v>301</v>
      </c>
      <c r="U113" s="28" t="s">
        <v>247</v>
      </c>
      <c r="V113" s="28" t="s">
        <v>355</v>
      </c>
      <c r="W113" s="26" t="s">
        <v>970</v>
      </c>
    </row>
    <row r="114" spans="1:23" ht="35.1" customHeight="1" x14ac:dyDescent="0.25">
      <c r="A114" s="28">
        <v>2022</v>
      </c>
      <c r="B114" s="7" t="s">
        <v>129</v>
      </c>
      <c r="C114" s="90" t="s">
        <v>743</v>
      </c>
      <c r="D114" s="60" t="s">
        <v>971</v>
      </c>
      <c r="E114" s="67" t="s">
        <v>972</v>
      </c>
      <c r="F114" s="71">
        <v>1098660987</v>
      </c>
      <c r="G114" s="60" t="s">
        <v>867</v>
      </c>
      <c r="H114" s="60" t="s">
        <v>973</v>
      </c>
      <c r="I114" s="60" t="s">
        <v>1211</v>
      </c>
      <c r="J114" s="5">
        <v>27000000</v>
      </c>
      <c r="K114" s="5">
        <v>0</v>
      </c>
      <c r="L114" s="5">
        <f t="shared" si="3"/>
        <v>27</v>
      </c>
      <c r="M114" s="5">
        <v>6</v>
      </c>
      <c r="N114" s="27">
        <v>44594</v>
      </c>
      <c r="O114" s="27">
        <v>44594</v>
      </c>
      <c r="P114" s="27">
        <v>44775</v>
      </c>
      <c r="Q114" s="70">
        <f>_xlfn.DAYS(BaseGeneral[[#This Row],[FECHA FIN]],BaseGeneral[[#This Row],[FECHA INICIO]])</f>
        <v>181</v>
      </c>
      <c r="R114" s="28" t="s">
        <v>310</v>
      </c>
      <c r="S114" s="28" t="s">
        <v>312</v>
      </c>
      <c r="T114" s="28" t="s">
        <v>296</v>
      </c>
      <c r="U114" s="28" t="s">
        <v>298</v>
      </c>
      <c r="V114" s="28" t="s">
        <v>361</v>
      </c>
      <c r="W114" s="26" t="s">
        <v>974</v>
      </c>
    </row>
    <row r="115" spans="1:23" ht="35.1" customHeight="1" x14ac:dyDescent="0.25">
      <c r="A115" s="28">
        <v>2022</v>
      </c>
      <c r="B115" s="7" t="s">
        <v>130</v>
      </c>
      <c r="C115" s="90" t="s">
        <v>744</v>
      </c>
      <c r="D115" s="60" t="s">
        <v>975</v>
      </c>
      <c r="E115" s="67" t="s">
        <v>977</v>
      </c>
      <c r="F115" s="71">
        <v>63397100</v>
      </c>
      <c r="G115" s="60" t="s">
        <v>877</v>
      </c>
      <c r="H115" s="60" t="s">
        <v>978</v>
      </c>
      <c r="I115" s="60" t="s">
        <v>1211</v>
      </c>
      <c r="J115" s="5">
        <v>24000000</v>
      </c>
      <c r="K115" s="5">
        <v>0</v>
      </c>
      <c r="L115" s="5">
        <f t="shared" si="3"/>
        <v>24</v>
      </c>
      <c r="M115" s="5">
        <v>6</v>
      </c>
      <c r="N115" s="27">
        <v>44594</v>
      </c>
      <c r="O115" s="27">
        <v>44594</v>
      </c>
      <c r="P115" s="27">
        <v>44775</v>
      </c>
      <c r="Q115" s="70">
        <f>_xlfn.DAYS(BaseGeneral[[#This Row],[FECHA FIN]],BaseGeneral[[#This Row],[FECHA INICIO]])</f>
        <v>181</v>
      </c>
      <c r="R115" s="28" t="s">
        <v>310</v>
      </c>
      <c r="S115" s="28" t="s">
        <v>312</v>
      </c>
      <c r="T115" s="28" t="s">
        <v>296</v>
      </c>
      <c r="U115" s="28" t="s">
        <v>298</v>
      </c>
      <c r="V115" s="28" t="s">
        <v>361</v>
      </c>
      <c r="W115" s="26" t="s">
        <v>976</v>
      </c>
    </row>
    <row r="116" spans="1:23" ht="35.1" customHeight="1" x14ac:dyDescent="0.25">
      <c r="A116" s="28">
        <v>2022</v>
      </c>
      <c r="B116" s="7" t="s">
        <v>131</v>
      </c>
      <c r="C116" s="90" t="s">
        <v>745</v>
      </c>
      <c r="D116" s="60" t="s">
        <v>980</v>
      </c>
      <c r="E116" s="67" t="s">
        <v>979</v>
      </c>
      <c r="F116" s="71">
        <v>1098665499</v>
      </c>
      <c r="G116" s="60" t="s">
        <v>973</v>
      </c>
      <c r="H116" s="60" t="s">
        <v>981</v>
      </c>
      <c r="I116" s="60" t="s">
        <v>1211</v>
      </c>
      <c r="J116" s="5">
        <v>21000000</v>
      </c>
      <c r="K116" s="5">
        <v>0</v>
      </c>
      <c r="L116" s="5">
        <f t="shared" si="3"/>
        <v>21</v>
      </c>
      <c r="M116" s="5">
        <v>6</v>
      </c>
      <c r="N116" s="27">
        <v>44594</v>
      </c>
      <c r="O116" s="27">
        <v>44594</v>
      </c>
      <c r="P116" s="27">
        <v>44775</v>
      </c>
      <c r="Q116" s="70">
        <f>_xlfn.DAYS(BaseGeneral[[#This Row],[FECHA FIN]],BaseGeneral[[#This Row],[FECHA INICIO]])</f>
        <v>181</v>
      </c>
      <c r="R116" s="28" t="s">
        <v>310</v>
      </c>
      <c r="S116" s="28" t="s">
        <v>312</v>
      </c>
      <c r="T116" s="28" t="s">
        <v>296</v>
      </c>
      <c r="U116" s="28" t="s">
        <v>298</v>
      </c>
      <c r="V116" s="28" t="s">
        <v>361</v>
      </c>
      <c r="W116" s="26" t="s">
        <v>982</v>
      </c>
    </row>
    <row r="117" spans="1:23" ht="35.1" customHeight="1" x14ac:dyDescent="0.25">
      <c r="A117" s="28">
        <v>2022</v>
      </c>
      <c r="B117" s="7" t="s">
        <v>132</v>
      </c>
      <c r="C117" s="90" t="s">
        <v>746</v>
      </c>
      <c r="D117" s="60" t="s">
        <v>983</v>
      </c>
      <c r="E117" s="67" t="s">
        <v>984</v>
      </c>
      <c r="F117" s="71">
        <v>13541674</v>
      </c>
      <c r="G117" s="60" t="s">
        <v>985</v>
      </c>
      <c r="H117" s="60" t="s">
        <v>986</v>
      </c>
      <c r="I117" s="60" t="s">
        <v>1211</v>
      </c>
      <c r="J117" s="5">
        <v>30000000</v>
      </c>
      <c r="K117" s="5">
        <v>0</v>
      </c>
      <c r="L117" s="5">
        <f t="shared" si="3"/>
        <v>30</v>
      </c>
      <c r="M117" s="5">
        <v>6</v>
      </c>
      <c r="N117" s="27">
        <v>44594</v>
      </c>
      <c r="O117" s="27">
        <v>44594</v>
      </c>
      <c r="P117" s="27">
        <v>44775</v>
      </c>
      <c r="Q117" s="70">
        <f>_xlfn.DAYS(BaseGeneral[[#This Row],[FECHA FIN]],BaseGeneral[[#This Row],[FECHA INICIO]])</f>
        <v>181</v>
      </c>
      <c r="R117" s="28" t="s">
        <v>310</v>
      </c>
      <c r="S117" s="28" t="s">
        <v>312</v>
      </c>
      <c r="T117" s="28" t="s">
        <v>305</v>
      </c>
      <c r="U117" s="28" t="s">
        <v>298</v>
      </c>
      <c r="V117" s="28" t="s">
        <v>361</v>
      </c>
      <c r="W117" s="26" t="s">
        <v>974</v>
      </c>
    </row>
    <row r="118" spans="1:23" ht="35.1" customHeight="1" x14ac:dyDescent="0.25">
      <c r="A118" s="28">
        <v>2022</v>
      </c>
      <c r="B118" s="7" t="s">
        <v>133</v>
      </c>
      <c r="C118" s="90" t="s">
        <v>747</v>
      </c>
      <c r="D118" s="60" t="s">
        <v>989</v>
      </c>
      <c r="E118" s="67" t="s">
        <v>987</v>
      </c>
      <c r="F118" s="71">
        <v>91525692</v>
      </c>
      <c r="G118" s="60" t="s">
        <v>863</v>
      </c>
      <c r="H118" s="60" t="s">
        <v>937</v>
      </c>
      <c r="I118" s="60" t="s">
        <v>1211</v>
      </c>
      <c r="J118" s="5">
        <v>21000000</v>
      </c>
      <c r="K118" s="5">
        <v>0</v>
      </c>
      <c r="L118" s="5">
        <f t="shared" si="3"/>
        <v>21</v>
      </c>
      <c r="M118" s="5">
        <v>6</v>
      </c>
      <c r="N118" s="27">
        <v>44594</v>
      </c>
      <c r="O118" s="27">
        <v>44594</v>
      </c>
      <c r="P118" s="27">
        <v>44775</v>
      </c>
      <c r="Q118" s="70">
        <f>_xlfn.DAYS(BaseGeneral[[#This Row],[FECHA FIN]],BaseGeneral[[#This Row],[FECHA INICIO]])</f>
        <v>181</v>
      </c>
      <c r="R118" s="28" t="s">
        <v>310</v>
      </c>
      <c r="S118" s="28" t="s">
        <v>312</v>
      </c>
      <c r="T118" s="28" t="s">
        <v>296</v>
      </c>
      <c r="U118" s="28" t="s">
        <v>298</v>
      </c>
      <c r="V118" s="28" t="s">
        <v>361</v>
      </c>
      <c r="W118" s="26" t="s">
        <v>976</v>
      </c>
    </row>
    <row r="119" spans="1:23" ht="35.1" customHeight="1" x14ac:dyDescent="0.25">
      <c r="A119" s="28">
        <v>2022</v>
      </c>
      <c r="B119" s="7" t="s">
        <v>134</v>
      </c>
      <c r="C119" s="90" t="s">
        <v>748</v>
      </c>
      <c r="D119" s="60" t="s">
        <v>988</v>
      </c>
      <c r="E119" s="67" t="s">
        <v>990</v>
      </c>
      <c r="F119" s="71">
        <v>1193091894</v>
      </c>
      <c r="G119" s="60" t="s">
        <v>991</v>
      </c>
      <c r="H119" s="60" t="s">
        <v>992</v>
      </c>
      <c r="I119" s="60" t="s">
        <v>1211</v>
      </c>
      <c r="J119" s="5">
        <v>18000000</v>
      </c>
      <c r="K119" s="5">
        <v>0</v>
      </c>
      <c r="L119" s="5">
        <f t="shared" si="3"/>
        <v>18</v>
      </c>
      <c r="M119" s="5">
        <v>6</v>
      </c>
      <c r="N119" s="27">
        <v>44594</v>
      </c>
      <c r="O119" s="27">
        <v>44595</v>
      </c>
      <c r="P119" s="27">
        <v>44776</v>
      </c>
      <c r="Q119" s="70">
        <f>_xlfn.DAYS(BaseGeneral[[#This Row],[FECHA FIN]],BaseGeneral[[#This Row],[FECHA INICIO]])</f>
        <v>181</v>
      </c>
      <c r="R119" s="28" t="s">
        <v>310</v>
      </c>
      <c r="S119" s="28" t="s">
        <v>312</v>
      </c>
      <c r="T119" s="28" t="s">
        <v>305</v>
      </c>
      <c r="U119" s="28" t="s">
        <v>298</v>
      </c>
      <c r="V119" s="28" t="s">
        <v>361</v>
      </c>
      <c r="W119" s="26" t="s">
        <v>993</v>
      </c>
    </row>
    <row r="120" spans="1:23" ht="35.1" customHeight="1" x14ac:dyDescent="0.25">
      <c r="A120" s="28">
        <v>2022</v>
      </c>
      <c r="B120" s="7" t="s">
        <v>135</v>
      </c>
      <c r="C120" s="90" t="s">
        <v>761</v>
      </c>
      <c r="D120" s="60" t="s">
        <v>763</v>
      </c>
      <c r="E120" s="67" t="s">
        <v>994</v>
      </c>
      <c r="F120" s="71">
        <v>810004221</v>
      </c>
      <c r="G120" s="60" t="s">
        <v>995</v>
      </c>
      <c r="H120" s="60" t="s">
        <v>996</v>
      </c>
      <c r="I120" s="60" t="s">
        <v>1211</v>
      </c>
      <c r="J120" s="5">
        <v>1326286387</v>
      </c>
      <c r="K120" s="5">
        <v>0</v>
      </c>
      <c r="L120" s="5">
        <f t="shared" si="3"/>
        <v>1326.2863870000001</v>
      </c>
      <c r="M120" s="5">
        <v>11</v>
      </c>
      <c r="N120" s="27">
        <v>44589</v>
      </c>
      <c r="O120" s="27">
        <v>44599</v>
      </c>
      <c r="P120" s="27">
        <v>44926</v>
      </c>
      <c r="Q120" s="70">
        <f>_xlfn.DAYS(BaseGeneral[[#This Row],[FECHA FIN]],BaseGeneral[[#This Row],[FECHA INICIO]])</f>
        <v>327</v>
      </c>
      <c r="R120" s="28" t="s">
        <v>310</v>
      </c>
      <c r="S120" s="63" t="s">
        <v>313</v>
      </c>
      <c r="T120" s="28" t="s">
        <v>301</v>
      </c>
      <c r="U120" s="28" t="s">
        <v>298</v>
      </c>
      <c r="V120" s="28" t="s">
        <v>349</v>
      </c>
      <c r="W120" s="26" t="s">
        <v>997</v>
      </c>
    </row>
    <row r="121" spans="1:23" ht="35.1" customHeight="1" x14ac:dyDescent="0.25">
      <c r="A121" s="28">
        <v>2022</v>
      </c>
      <c r="B121" s="7" t="s">
        <v>136</v>
      </c>
      <c r="C121" s="90" t="s">
        <v>765</v>
      </c>
      <c r="D121" s="60" t="s">
        <v>998</v>
      </c>
      <c r="E121" s="67" t="s">
        <v>373</v>
      </c>
      <c r="F121" s="71">
        <v>1098662234</v>
      </c>
      <c r="G121" s="60" t="s">
        <v>978</v>
      </c>
      <c r="H121" s="60" t="s">
        <v>837</v>
      </c>
      <c r="I121" s="60" t="s">
        <v>1211</v>
      </c>
      <c r="J121" s="5">
        <v>11200000</v>
      </c>
      <c r="K121" s="5">
        <v>0</v>
      </c>
      <c r="L121" s="5">
        <f t="shared" si="3"/>
        <v>11.2</v>
      </c>
      <c r="M121" s="5">
        <v>4</v>
      </c>
      <c r="N121" s="27">
        <v>44594</v>
      </c>
      <c r="O121" s="27">
        <v>44594</v>
      </c>
      <c r="P121" s="27">
        <v>44714</v>
      </c>
      <c r="Q121" s="70">
        <f>_xlfn.DAYS(BaseGeneral[[#This Row],[FECHA FIN]],BaseGeneral[[#This Row],[FECHA INICIO]])</f>
        <v>120</v>
      </c>
      <c r="R121" s="28" t="s">
        <v>310</v>
      </c>
      <c r="S121" s="63" t="s">
        <v>313</v>
      </c>
      <c r="T121" s="28" t="s">
        <v>301</v>
      </c>
      <c r="U121" s="28" t="s">
        <v>298</v>
      </c>
      <c r="V121" s="28" t="s">
        <v>348</v>
      </c>
      <c r="W121" s="26" t="s">
        <v>999</v>
      </c>
    </row>
    <row r="122" spans="1:23" ht="35.1" customHeight="1" x14ac:dyDescent="0.25">
      <c r="A122" s="28">
        <v>2022</v>
      </c>
      <c r="B122" s="7" t="s">
        <v>137</v>
      </c>
      <c r="C122" s="90" t="s">
        <v>766</v>
      </c>
      <c r="D122" s="60" t="s">
        <v>1000</v>
      </c>
      <c r="E122" s="67" t="s">
        <v>419</v>
      </c>
      <c r="F122" s="71">
        <v>1098776364</v>
      </c>
      <c r="G122" s="60" t="s">
        <v>1001</v>
      </c>
      <c r="H122" s="60" t="s">
        <v>985</v>
      </c>
      <c r="I122" s="60" t="s">
        <v>1211</v>
      </c>
      <c r="J122" s="5">
        <v>15068000</v>
      </c>
      <c r="K122" s="5">
        <v>0</v>
      </c>
      <c r="L122" s="5">
        <f t="shared" si="3"/>
        <v>15.068</v>
      </c>
      <c r="M122" s="5">
        <v>4</v>
      </c>
      <c r="N122" s="27">
        <v>44594</v>
      </c>
      <c r="O122" s="27">
        <v>44594</v>
      </c>
      <c r="P122" s="27">
        <v>44714</v>
      </c>
      <c r="Q122" s="70">
        <f>_xlfn.DAYS(BaseGeneral[[#This Row],[FECHA FIN]],BaseGeneral[[#This Row],[FECHA INICIO]])</f>
        <v>120</v>
      </c>
      <c r="R122" s="28" t="s">
        <v>310</v>
      </c>
      <c r="S122" s="28" t="s">
        <v>312</v>
      </c>
      <c r="T122" s="28"/>
      <c r="U122" s="28" t="s">
        <v>298</v>
      </c>
      <c r="V122" s="28" t="s">
        <v>415</v>
      </c>
      <c r="W122" s="26" t="s">
        <v>1002</v>
      </c>
    </row>
    <row r="123" spans="1:23" ht="35.1" customHeight="1" x14ac:dyDescent="0.25">
      <c r="A123" s="28">
        <v>2022</v>
      </c>
      <c r="B123" s="7" t="s">
        <v>138</v>
      </c>
      <c r="C123" s="90" t="s">
        <v>767</v>
      </c>
      <c r="D123" s="60" t="s">
        <v>1003</v>
      </c>
      <c r="E123" s="67" t="s">
        <v>366</v>
      </c>
      <c r="F123" s="71">
        <v>98700944</v>
      </c>
      <c r="G123" s="60" t="s">
        <v>1004</v>
      </c>
      <c r="H123" s="60" t="s">
        <v>1005</v>
      </c>
      <c r="I123" s="60" t="s">
        <v>1211</v>
      </c>
      <c r="J123" s="5">
        <v>15068000</v>
      </c>
      <c r="K123" s="5">
        <v>0</v>
      </c>
      <c r="L123" s="5">
        <f t="shared" si="3"/>
        <v>15.068</v>
      </c>
      <c r="M123" s="5">
        <v>4</v>
      </c>
      <c r="N123" s="27">
        <v>44594</v>
      </c>
      <c r="O123" s="27">
        <v>44595</v>
      </c>
      <c r="P123" s="27">
        <v>44715</v>
      </c>
      <c r="Q123" s="70">
        <f>_xlfn.DAYS(BaseGeneral[[#This Row],[FECHA FIN]],BaseGeneral[[#This Row],[FECHA INICIO]])</f>
        <v>120</v>
      </c>
      <c r="R123" s="28" t="s">
        <v>310</v>
      </c>
      <c r="S123" s="28" t="s">
        <v>312</v>
      </c>
      <c r="T123" s="28"/>
      <c r="U123" s="28" t="s">
        <v>298</v>
      </c>
      <c r="V123" s="28" t="s">
        <v>415</v>
      </c>
      <c r="W123" s="26" t="s">
        <v>1002</v>
      </c>
    </row>
    <row r="124" spans="1:23" ht="35.1" customHeight="1" x14ac:dyDescent="0.25">
      <c r="A124" s="28">
        <v>2022</v>
      </c>
      <c r="B124" s="7" t="s">
        <v>139</v>
      </c>
      <c r="C124" s="90" t="s">
        <v>768</v>
      </c>
      <c r="D124" s="60" t="s">
        <v>1007</v>
      </c>
      <c r="E124" s="67" t="s">
        <v>1006</v>
      </c>
      <c r="F124" s="71">
        <v>1095803508</v>
      </c>
      <c r="G124" s="60" t="s">
        <v>965</v>
      </c>
      <c r="H124" s="60" t="s">
        <v>1008</v>
      </c>
      <c r="I124" s="60" t="s">
        <v>1211</v>
      </c>
      <c r="J124" s="5">
        <v>15068000</v>
      </c>
      <c r="K124" s="5">
        <v>0</v>
      </c>
      <c r="L124" s="5">
        <f t="shared" si="3"/>
        <v>15.068</v>
      </c>
      <c r="M124" s="5">
        <v>4</v>
      </c>
      <c r="N124" s="27">
        <v>44594</v>
      </c>
      <c r="O124" s="27">
        <v>44594</v>
      </c>
      <c r="P124" s="27">
        <v>44714</v>
      </c>
      <c r="Q124" s="70">
        <f>_xlfn.DAYS(BaseGeneral[[#This Row],[FECHA FIN]],BaseGeneral[[#This Row],[FECHA INICIO]])</f>
        <v>120</v>
      </c>
      <c r="R124" s="28" t="s">
        <v>310</v>
      </c>
      <c r="S124" s="28" t="s">
        <v>312</v>
      </c>
      <c r="T124" s="28"/>
      <c r="U124" s="28" t="s">
        <v>298</v>
      </c>
      <c r="V124" s="28" t="s">
        <v>415</v>
      </c>
      <c r="W124" s="26" t="s">
        <v>1002</v>
      </c>
    </row>
    <row r="125" spans="1:23" ht="35.1" customHeight="1" x14ac:dyDescent="0.25">
      <c r="A125" s="28">
        <v>2022</v>
      </c>
      <c r="B125" s="7" t="s">
        <v>140</v>
      </c>
      <c r="C125" s="90" t="s">
        <v>769</v>
      </c>
      <c r="D125" s="60" t="s">
        <v>764</v>
      </c>
      <c r="E125" s="67" t="s">
        <v>317</v>
      </c>
      <c r="F125" s="71">
        <v>1095810900</v>
      </c>
      <c r="G125" s="60" t="s">
        <v>1009</v>
      </c>
      <c r="H125" s="60" t="s">
        <v>1010</v>
      </c>
      <c r="I125" s="60" t="s">
        <v>1211</v>
      </c>
      <c r="J125" s="5">
        <v>15068000</v>
      </c>
      <c r="K125" s="5">
        <v>0</v>
      </c>
      <c r="L125" s="5">
        <f t="shared" si="3"/>
        <v>15.068</v>
      </c>
      <c r="M125" s="5">
        <v>4</v>
      </c>
      <c r="N125" s="27">
        <v>44589</v>
      </c>
      <c r="O125" s="27">
        <v>44595</v>
      </c>
      <c r="P125" s="27">
        <v>44715</v>
      </c>
      <c r="Q125" s="70">
        <f>_xlfn.DAYS(BaseGeneral[[#This Row],[FECHA FIN]],BaseGeneral[[#This Row],[FECHA INICIO]])</f>
        <v>120</v>
      </c>
      <c r="R125" s="28" t="s">
        <v>310</v>
      </c>
      <c r="S125" s="28" t="s">
        <v>312</v>
      </c>
      <c r="T125" s="28"/>
      <c r="U125" s="28" t="s">
        <v>298</v>
      </c>
      <c r="V125" s="28" t="s">
        <v>415</v>
      </c>
      <c r="W125" s="26" t="s">
        <v>336</v>
      </c>
    </row>
    <row r="126" spans="1:23" ht="35.1" customHeight="1" x14ac:dyDescent="0.25">
      <c r="A126" s="28">
        <v>2022</v>
      </c>
      <c r="B126" s="7" t="s">
        <v>141</v>
      </c>
      <c r="C126" s="90" t="s">
        <v>770</v>
      </c>
      <c r="D126" s="60" t="s">
        <v>1011</v>
      </c>
      <c r="E126" s="67" t="s">
        <v>368</v>
      </c>
      <c r="F126" s="71">
        <v>1098693992</v>
      </c>
      <c r="G126" s="60" t="s">
        <v>1012</v>
      </c>
      <c r="H126" s="60" t="s">
        <v>1013</v>
      </c>
      <c r="I126" s="60" t="s">
        <v>1211</v>
      </c>
      <c r="J126" s="5">
        <v>15068000</v>
      </c>
      <c r="K126" s="5">
        <v>0</v>
      </c>
      <c r="L126" s="5">
        <f t="shared" si="3"/>
        <v>15.068</v>
      </c>
      <c r="M126" s="5">
        <v>4</v>
      </c>
      <c r="N126" s="27">
        <v>44594</v>
      </c>
      <c r="O126" s="27">
        <v>44595</v>
      </c>
      <c r="P126" s="27">
        <v>44715</v>
      </c>
      <c r="Q126" s="70">
        <f>_xlfn.DAYS(BaseGeneral[[#This Row],[FECHA FIN]],BaseGeneral[[#This Row],[FECHA INICIO]])</f>
        <v>120</v>
      </c>
      <c r="R126" s="28" t="s">
        <v>310</v>
      </c>
      <c r="S126" s="28" t="s">
        <v>312</v>
      </c>
      <c r="T126" s="28"/>
      <c r="U126" s="28" t="s">
        <v>298</v>
      </c>
      <c r="V126" s="28" t="s">
        <v>415</v>
      </c>
      <c r="W126" s="26" t="s">
        <v>1002</v>
      </c>
    </row>
    <row r="127" spans="1:23" ht="35.1" customHeight="1" x14ac:dyDescent="0.25">
      <c r="A127" s="28">
        <v>2022</v>
      </c>
      <c r="B127" s="7" t="s">
        <v>142</v>
      </c>
      <c r="C127" s="90" t="s">
        <v>771</v>
      </c>
      <c r="D127" s="60" t="s">
        <v>1014</v>
      </c>
      <c r="E127" s="67" t="s">
        <v>370</v>
      </c>
      <c r="F127" s="71">
        <v>1098790087</v>
      </c>
      <c r="G127" s="60" t="s">
        <v>925</v>
      </c>
      <c r="H127" s="60" t="s">
        <v>957</v>
      </c>
      <c r="I127" s="60" t="s">
        <v>1211</v>
      </c>
      <c r="J127" s="5">
        <v>15068000</v>
      </c>
      <c r="K127" s="5">
        <v>0</v>
      </c>
      <c r="L127" s="5">
        <f t="shared" si="3"/>
        <v>15.068</v>
      </c>
      <c r="M127" s="5">
        <v>4</v>
      </c>
      <c r="N127" s="27">
        <v>44594</v>
      </c>
      <c r="O127" s="27">
        <v>44594</v>
      </c>
      <c r="P127" s="27">
        <v>44714</v>
      </c>
      <c r="Q127" s="70">
        <f>_xlfn.DAYS(BaseGeneral[[#This Row],[FECHA FIN]],BaseGeneral[[#This Row],[FECHA INICIO]])</f>
        <v>120</v>
      </c>
      <c r="R127" s="28" t="s">
        <v>310</v>
      </c>
      <c r="S127" s="28" t="s">
        <v>312</v>
      </c>
      <c r="T127" s="28"/>
      <c r="U127" s="28" t="s">
        <v>298</v>
      </c>
      <c r="V127" s="28" t="s">
        <v>415</v>
      </c>
      <c r="W127" s="26" t="s">
        <v>1002</v>
      </c>
    </row>
    <row r="128" spans="1:23" ht="35.1" customHeight="1" x14ac:dyDescent="0.25">
      <c r="A128" s="28">
        <v>2022</v>
      </c>
      <c r="B128" s="7" t="s">
        <v>143</v>
      </c>
      <c r="C128" s="90" t="s">
        <v>772</v>
      </c>
      <c r="D128" s="60" t="s">
        <v>1015</v>
      </c>
      <c r="E128" s="67" t="s">
        <v>1016</v>
      </c>
      <c r="F128" s="71">
        <v>1098729304</v>
      </c>
      <c r="G128" s="60" t="s">
        <v>1017</v>
      </c>
      <c r="H128" s="60" t="s">
        <v>944</v>
      </c>
      <c r="I128" s="60" t="s">
        <v>1211</v>
      </c>
      <c r="J128" s="5">
        <v>27000000</v>
      </c>
      <c r="K128" s="5">
        <v>0</v>
      </c>
      <c r="L128" s="5">
        <f t="shared" si="3"/>
        <v>27</v>
      </c>
      <c r="M128" s="5">
        <v>6</v>
      </c>
      <c r="N128" s="27">
        <v>44594</v>
      </c>
      <c r="O128" s="27">
        <v>44594</v>
      </c>
      <c r="P128" s="27">
        <v>44775</v>
      </c>
      <c r="Q128" s="70">
        <f>_xlfn.DAYS(BaseGeneral[[#This Row],[FECHA FIN]],BaseGeneral[[#This Row],[FECHA INICIO]])</f>
        <v>181</v>
      </c>
      <c r="R128" s="28" t="s">
        <v>310</v>
      </c>
      <c r="S128" s="28" t="s">
        <v>312</v>
      </c>
      <c r="T128" s="28"/>
      <c r="U128" s="28" t="s">
        <v>298</v>
      </c>
      <c r="V128" s="28" t="s">
        <v>361</v>
      </c>
      <c r="W128" s="26" t="s">
        <v>1018</v>
      </c>
    </row>
    <row r="129" spans="1:23" ht="35.1" customHeight="1" x14ac:dyDescent="0.25">
      <c r="A129" s="28">
        <v>2022</v>
      </c>
      <c r="B129" s="7" t="s">
        <v>144</v>
      </c>
      <c r="C129" s="90" t="s">
        <v>773</v>
      </c>
      <c r="D129" s="60" t="s">
        <v>1019</v>
      </c>
      <c r="E129" s="67" t="s">
        <v>1020</v>
      </c>
      <c r="F129" s="71">
        <v>1022413929</v>
      </c>
      <c r="G129" s="60" t="s">
        <v>889</v>
      </c>
      <c r="H129" s="60" t="s">
        <v>1021</v>
      </c>
      <c r="I129" s="60" t="s">
        <v>1211</v>
      </c>
      <c r="J129" s="5">
        <v>18000000</v>
      </c>
      <c r="K129" s="5">
        <v>0</v>
      </c>
      <c r="L129" s="5">
        <f t="shared" si="3"/>
        <v>18</v>
      </c>
      <c r="M129" s="5">
        <v>6</v>
      </c>
      <c r="N129" s="27">
        <v>44594</v>
      </c>
      <c r="O129" s="27">
        <v>44594</v>
      </c>
      <c r="P129" s="27">
        <v>44775</v>
      </c>
      <c r="Q129" s="70">
        <f>_xlfn.DAYS(BaseGeneral[[#This Row],[FECHA FIN]],BaseGeneral[[#This Row],[FECHA INICIO]])</f>
        <v>181</v>
      </c>
      <c r="R129" s="28" t="s">
        <v>310</v>
      </c>
      <c r="S129" s="28" t="s">
        <v>312</v>
      </c>
      <c r="T129" s="28"/>
      <c r="U129" s="28" t="s">
        <v>298</v>
      </c>
      <c r="V129" s="28" t="s">
        <v>361</v>
      </c>
      <c r="W129" s="26" t="s">
        <v>1022</v>
      </c>
    </row>
    <row r="130" spans="1:23" ht="35.1" customHeight="1" x14ac:dyDescent="0.25">
      <c r="A130" s="28">
        <v>2022</v>
      </c>
      <c r="B130" s="7" t="s">
        <v>145</v>
      </c>
      <c r="C130" s="90" t="s">
        <v>774</v>
      </c>
      <c r="D130" s="60" t="s">
        <v>1023</v>
      </c>
      <c r="E130" s="67" t="s">
        <v>1024</v>
      </c>
      <c r="F130" s="71">
        <v>1102722495</v>
      </c>
      <c r="G130" s="60" t="s">
        <v>1025</v>
      </c>
      <c r="H130" s="60" t="s">
        <v>1001</v>
      </c>
      <c r="I130" s="60" t="s">
        <v>1211</v>
      </c>
      <c r="J130" s="5">
        <v>18000000</v>
      </c>
      <c r="K130" s="5">
        <v>0</v>
      </c>
      <c r="L130" s="5">
        <f t="shared" si="3"/>
        <v>18</v>
      </c>
      <c r="M130" s="5">
        <v>6</v>
      </c>
      <c r="N130" s="27">
        <v>44594</v>
      </c>
      <c r="O130" s="27">
        <v>44595</v>
      </c>
      <c r="P130" s="27">
        <v>44776</v>
      </c>
      <c r="Q130" s="70">
        <f>_xlfn.DAYS(BaseGeneral[[#This Row],[FECHA FIN]],BaseGeneral[[#This Row],[FECHA INICIO]])</f>
        <v>181</v>
      </c>
      <c r="R130" s="28" t="s">
        <v>310</v>
      </c>
      <c r="S130" s="28" t="s">
        <v>312</v>
      </c>
      <c r="T130" s="28"/>
      <c r="U130" s="28" t="s">
        <v>298</v>
      </c>
      <c r="V130" s="28" t="s">
        <v>361</v>
      </c>
      <c r="W130" s="26" t="s">
        <v>1028</v>
      </c>
    </row>
    <row r="131" spans="1:23" ht="35.1" customHeight="1" x14ac:dyDescent="0.25">
      <c r="A131" s="28">
        <v>2022</v>
      </c>
      <c r="B131" s="7" t="s">
        <v>175</v>
      </c>
      <c r="C131" s="90" t="s">
        <v>775</v>
      </c>
      <c r="D131" s="60" t="s">
        <v>1029</v>
      </c>
      <c r="E131" s="67" t="s">
        <v>1030</v>
      </c>
      <c r="F131" s="71">
        <v>1098750126</v>
      </c>
      <c r="G131" s="60" t="s">
        <v>950</v>
      </c>
      <c r="H131" s="60" t="s">
        <v>1027</v>
      </c>
      <c r="I131" s="60" t="s">
        <v>1211</v>
      </c>
      <c r="J131" s="5">
        <v>30000000</v>
      </c>
      <c r="K131" s="5">
        <v>0</v>
      </c>
      <c r="L131" s="5">
        <f t="shared" si="3"/>
        <v>30</v>
      </c>
      <c r="M131" s="5">
        <v>6</v>
      </c>
      <c r="N131" s="27">
        <v>44594</v>
      </c>
      <c r="O131" s="27">
        <v>44594</v>
      </c>
      <c r="P131" s="27">
        <v>44775</v>
      </c>
      <c r="Q131" s="70">
        <f>_xlfn.DAYS(BaseGeneral[[#This Row],[FECHA FIN]],BaseGeneral[[#This Row],[FECHA INICIO]])</f>
        <v>181</v>
      </c>
      <c r="R131" s="28" t="s">
        <v>310</v>
      </c>
      <c r="S131" s="28" t="s">
        <v>312</v>
      </c>
      <c r="T131" s="28"/>
      <c r="U131" s="28" t="s">
        <v>298</v>
      </c>
      <c r="V131" s="28" t="s">
        <v>361</v>
      </c>
      <c r="W131" s="26" t="s">
        <v>1031</v>
      </c>
    </row>
    <row r="132" spans="1:23" ht="35.1" customHeight="1" x14ac:dyDescent="0.25">
      <c r="A132" s="28">
        <v>2022</v>
      </c>
      <c r="B132" s="7" t="s">
        <v>385</v>
      </c>
      <c r="C132" s="90" t="s">
        <v>776</v>
      </c>
      <c r="D132" s="60" t="s">
        <v>1032</v>
      </c>
      <c r="E132" s="67" t="s">
        <v>1033</v>
      </c>
      <c r="F132" s="71">
        <v>900285599</v>
      </c>
      <c r="G132" s="60" t="s">
        <v>843</v>
      </c>
      <c r="H132" s="60" t="s">
        <v>1034</v>
      </c>
      <c r="I132" s="60" t="s">
        <v>1210</v>
      </c>
      <c r="J132" s="5">
        <v>42000000</v>
      </c>
      <c r="K132" s="5">
        <v>0</v>
      </c>
      <c r="L132" s="5">
        <f t="shared" si="3"/>
        <v>42</v>
      </c>
      <c r="M132" s="5">
        <v>6</v>
      </c>
      <c r="N132" s="27">
        <v>44595</v>
      </c>
      <c r="O132" s="27">
        <v>44595</v>
      </c>
      <c r="P132" s="27">
        <v>44776</v>
      </c>
      <c r="Q132" s="70">
        <f>_xlfn.DAYS(BaseGeneral[[#This Row],[FECHA FIN]],BaseGeneral[[#This Row],[FECHA INICIO]])</f>
        <v>181</v>
      </c>
      <c r="R132" s="28" t="s">
        <v>310</v>
      </c>
      <c r="S132" s="63" t="s">
        <v>313</v>
      </c>
      <c r="T132" s="28" t="s">
        <v>301</v>
      </c>
      <c r="U132" s="28" t="s">
        <v>297</v>
      </c>
      <c r="V132" s="28" t="s">
        <v>344</v>
      </c>
      <c r="W132" s="26" t="s">
        <v>1035</v>
      </c>
    </row>
    <row r="133" spans="1:23" ht="35.1" customHeight="1" x14ac:dyDescent="0.25">
      <c r="A133" s="28">
        <v>2022</v>
      </c>
      <c r="B133" s="7" t="s">
        <v>148</v>
      </c>
      <c r="C133" s="90" t="s">
        <v>777</v>
      </c>
      <c r="D133" s="60" t="s">
        <v>1036</v>
      </c>
      <c r="E133" s="67" t="s">
        <v>1037</v>
      </c>
      <c r="F133" s="71">
        <v>900646229</v>
      </c>
      <c r="G133" s="60" t="s">
        <v>981</v>
      </c>
      <c r="H133" s="60" t="s">
        <v>1038</v>
      </c>
      <c r="I133" s="60" t="s">
        <v>1211</v>
      </c>
      <c r="J133" s="5">
        <v>24000000</v>
      </c>
      <c r="K133" s="5">
        <v>0</v>
      </c>
      <c r="L133" s="5">
        <f t="shared" si="3"/>
        <v>24</v>
      </c>
      <c r="M133" s="5">
        <v>6</v>
      </c>
      <c r="N133" s="27">
        <v>44594</v>
      </c>
      <c r="O133" s="27">
        <v>44594</v>
      </c>
      <c r="P133" s="27">
        <v>44775</v>
      </c>
      <c r="Q133" s="70">
        <f>_xlfn.DAYS(BaseGeneral[[#This Row],[FECHA FIN]],BaseGeneral[[#This Row],[FECHA INICIO]])</f>
        <v>181</v>
      </c>
      <c r="R133" s="28" t="s">
        <v>310</v>
      </c>
      <c r="S133" s="63" t="s">
        <v>313</v>
      </c>
      <c r="T133" s="28" t="s">
        <v>301</v>
      </c>
      <c r="U133" s="28" t="s">
        <v>297</v>
      </c>
      <c r="V133" s="28" t="s">
        <v>344</v>
      </c>
      <c r="W133" s="26" t="s">
        <v>1039</v>
      </c>
    </row>
    <row r="134" spans="1:23" ht="35.1" customHeight="1" x14ac:dyDescent="0.25">
      <c r="A134" s="28">
        <v>2022</v>
      </c>
      <c r="B134" s="7" t="s">
        <v>149</v>
      </c>
      <c r="C134" s="90" t="s">
        <v>778</v>
      </c>
      <c r="D134" s="60" t="s">
        <v>1040</v>
      </c>
      <c r="E134" s="67" t="s">
        <v>1041</v>
      </c>
      <c r="F134" s="71">
        <v>63453268</v>
      </c>
      <c r="G134" s="60" t="s">
        <v>855</v>
      </c>
      <c r="H134" s="60" t="s">
        <v>1042</v>
      </c>
      <c r="I134" s="60" t="s">
        <v>1211</v>
      </c>
      <c r="J134" s="5">
        <v>10364340</v>
      </c>
      <c r="K134" s="5">
        <v>0</v>
      </c>
      <c r="L134" s="5">
        <f t="shared" si="3"/>
        <v>10.36434</v>
      </c>
      <c r="M134" s="5">
        <v>6</v>
      </c>
      <c r="N134" s="27">
        <v>44594</v>
      </c>
      <c r="O134" s="27">
        <v>44595</v>
      </c>
      <c r="P134" s="27">
        <v>44776</v>
      </c>
      <c r="Q134" s="70">
        <f>_xlfn.DAYS(BaseGeneral[[#This Row],[FECHA FIN]],BaseGeneral[[#This Row],[FECHA INICIO]])</f>
        <v>181</v>
      </c>
      <c r="R134" s="28" t="s">
        <v>310</v>
      </c>
      <c r="S134" s="63" t="s">
        <v>313</v>
      </c>
      <c r="T134" s="28" t="s">
        <v>301</v>
      </c>
      <c r="U134" s="28" t="s">
        <v>298</v>
      </c>
      <c r="V134" s="28" t="s">
        <v>415</v>
      </c>
      <c r="W134" s="26" t="s">
        <v>938</v>
      </c>
    </row>
    <row r="135" spans="1:23" ht="35.1" customHeight="1" x14ac:dyDescent="0.25">
      <c r="A135" s="28">
        <v>2022</v>
      </c>
      <c r="B135" s="7" t="s">
        <v>150</v>
      </c>
      <c r="C135" s="90" t="s">
        <v>779</v>
      </c>
      <c r="D135" s="60" t="s">
        <v>1043</v>
      </c>
      <c r="E135" s="67" t="s">
        <v>1044</v>
      </c>
      <c r="F135" s="71">
        <v>9012344726</v>
      </c>
      <c r="G135" s="60" t="s">
        <v>920</v>
      </c>
      <c r="H135" s="60" t="s">
        <v>1045</v>
      </c>
      <c r="I135" s="60" t="s">
        <v>1210</v>
      </c>
      <c r="J135" s="5">
        <v>37800000</v>
      </c>
      <c r="K135" s="5">
        <v>0</v>
      </c>
      <c r="L135" s="5">
        <f t="shared" si="3"/>
        <v>37.799999999999997</v>
      </c>
      <c r="M135" s="5">
        <v>6</v>
      </c>
      <c r="N135" s="27">
        <v>44594</v>
      </c>
      <c r="O135" s="27">
        <v>44594</v>
      </c>
      <c r="P135" s="27">
        <v>44775</v>
      </c>
      <c r="Q135" s="70">
        <f>_xlfn.DAYS(BaseGeneral[[#This Row],[FECHA FIN]],BaseGeneral[[#This Row],[FECHA INICIO]])</f>
        <v>181</v>
      </c>
      <c r="R135" s="28" t="s">
        <v>310</v>
      </c>
      <c r="S135" s="63" t="s">
        <v>313</v>
      </c>
      <c r="T135" s="28" t="s">
        <v>301</v>
      </c>
      <c r="U135" s="28" t="s">
        <v>297</v>
      </c>
      <c r="V135" s="28" t="s">
        <v>499</v>
      </c>
      <c r="W135" s="26" t="s">
        <v>1046</v>
      </c>
    </row>
    <row r="136" spans="1:23" ht="35.1" customHeight="1" x14ac:dyDescent="0.25">
      <c r="A136" s="28">
        <v>2022</v>
      </c>
      <c r="B136" s="7" t="s">
        <v>151</v>
      </c>
      <c r="C136" s="90" t="s">
        <v>780</v>
      </c>
      <c r="D136" s="60" t="s">
        <v>1047</v>
      </c>
      <c r="E136" s="67" t="s">
        <v>182</v>
      </c>
      <c r="F136" s="71">
        <v>52516936</v>
      </c>
      <c r="G136" s="60" t="s">
        <v>1048</v>
      </c>
      <c r="H136" s="60" t="s">
        <v>908</v>
      </c>
      <c r="I136" s="60" t="s">
        <v>1211</v>
      </c>
      <c r="J136" s="5">
        <v>30250000</v>
      </c>
      <c r="K136" s="5">
        <v>0</v>
      </c>
      <c r="L136" s="5">
        <f t="shared" si="3"/>
        <v>30.25</v>
      </c>
      <c r="M136" s="5">
        <v>5.5</v>
      </c>
      <c r="N136" s="27">
        <v>44594</v>
      </c>
      <c r="O136" s="27">
        <v>44594</v>
      </c>
      <c r="P136" s="27">
        <v>44759</v>
      </c>
      <c r="Q136" s="70">
        <f>_xlfn.DAYS(BaseGeneral[[#This Row],[FECHA FIN]],BaseGeneral[[#This Row],[FECHA INICIO]])</f>
        <v>165</v>
      </c>
      <c r="R136" s="28" t="s">
        <v>310</v>
      </c>
      <c r="S136" s="28" t="s">
        <v>312</v>
      </c>
      <c r="T136" s="28" t="s">
        <v>294</v>
      </c>
      <c r="U136" s="28" t="s">
        <v>247</v>
      </c>
      <c r="V136" s="28" t="s">
        <v>343</v>
      </c>
      <c r="W136" s="26" t="s">
        <v>1049</v>
      </c>
    </row>
    <row r="137" spans="1:23" ht="35.1" customHeight="1" x14ac:dyDescent="0.25">
      <c r="A137" s="28">
        <v>2022</v>
      </c>
      <c r="B137" s="7" t="s">
        <v>152</v>
      </c>
      <c r="C137" s="90" t="s">
        <v>781</v>
      </c>
      <c r="D137" s="60" t="s">
        <v>1050</v>
      </c>
      <c r="E137" s="67" t="s">
        <v>367</v>
      </c>
      <c r="F137" s="71">
        <v>91263445</v>
      </c>
      <c r="G137" s="60" t="s">
        <v>1051</v>
      </c>
      <c r="H137" s="60" t="s">
        <v>1052</v>
      </c>
      <c r="I137" s="60" t="s">
        <v>1211</v>
      </c>
      <c r="J137" s="5">
        <v>16000000</v>
      </c>
      <c r="K137" s="5">
        <v>0</v>
      </c>
      <c r="L137" s="5">
        <f t="shared" ref="L137:L162" si="4">J137/1000000</f>
        <v>16</v>
      </c>
      <c r="M137" s="5">
        <v>4</v>
      </c>
      <c r="N137" s="27">
        <v>44594</v>
      </c>
      <c r="O137" s="27">
        <v>44594</v>
      </c>
      <c r="P137" s="27">
        <v>44714</v>
      </c>
      <c r="Q137" s="70">
        <f>_xlfn.DAYS(BaseGeneral[[#This Row],[FECHA FIN]],BaseGeneral[[#This Row],[FECHA INICIO]])</f>
        <v>120</v>
      </c>
      <c r="R137" s="28" t="s">
        <v>310</v>
      </c>
      <c r="S137" s="28" t="s">
        <v>312</v>
      </c>
      <c r="T137" s="28"/>
      <c r="U137" s="28" t="s">
        <v>298</v>
      </c>
      <c r="V137" s="28" t="s">
        <v>415</v>
      </c>
      <c r="W137" s="26" t="s">
        <v>336</v>
      </c>
    </row>
    <row r="138" spans="1:23" ht="35.1" customHeight="1" x14ac:dyDescent="0.25">
      <c r="A138" s="28">
        <v>2022</v>
      </c>
      <c r="B138" s="7" t="s">
        <v>153</v>
      </c>
      <c r="C138" s="90" t="s">
        <v>782</v>
      </c>
      <c r="D138" s="60" t="s">
        <v>1053</v>
      </c>
      <c r="E138" s="67" t="s">
        <v>1054</v>
      </c>
      <c r="F138" s="71">
        <v>63282969</v>
      </c>
      <c r="G138" s="60" t="s">
        <v>1055</v>
      </c>
      <c r="H138" s="60" t="s">
        <v>1026</v>
      </c>
      <c r="I138" s="60" t="s">
        <v>1211</v>
      </c>
      <c r="J138" s="5">
        <v>30000000</v>
      </c>
      <c r="K138" s="5">
        <v>0</v>
      </c>
      <c r="L138" s="5">
        <f t="shared" si="4"/>
        <v>30</v>
      </c>
      <c r="M138" s="5">
        <v>6</v>
      </c>
      <c r="N138" s="27">
        <v>44594</v>
      </c>
      <c r="O138" s="27">
        <v>44594</v>
      </c>
      <c r="P138" s="27">
        <v>44775</v>
      </c>
      <c r="Q138" s="70">
        <f>_xlfn.DAYS(BaseGeneral[[#This Row],[FECHA FIN]],BaseGeneral[[#This Row],[FECHA INICIO]])</f>
        <v>181</v>
      </c>
      <c r="R138" s="28" t="s">
        <v>310</v>
      </c>
      <c r="S138" s="28" t="s">
        <v>312</v>
      </c>
      <c r="T138" s="28"/>
      <c r="U138" s="28" t="s">
        <v>298</v>
      </c>
      <c r="V138" s="28" t="s">
        <v>415</v>
      </c>
      <c r="W138" s="26" t="s">
        <v>1056</v>
      </c>
    </row>
    <row r="139" spans="1:23" ht="35.1" customHeight="1" x14ac:dyDescent="0.25">
      <c r="A139" s="28">
        <v>2022</v>
      </c>
      <c r="B139" s="7" t="s">
        <v>154</v>
      </c>
      <c r="C139" s="90" t="s">
        <v>783</v>
      </c>
      <c r="D139" s="60" t="s">
        <v>1057</v>
      </c>
      <c r="E139" s="67" t="s">
        <v>1058</v>
      </c>
      <c r="F139" s="71">
        <v>91236539</v>
      </c>
      <c r="G139" s="60" t="s">
        <v>1045</v>
      </c>
      <c r="H139" s="60" t="s">
        <v>1059</v>
      </c>
      <c r="I139" s="60" t="s">
        <v>1211</v>
      </c>
      <c r="J139" s="5">
        <v>21000000</v>
      </c>
      <c r="K139" s="5">
        <v>0</v>
      </c>
      <c r="L139" s="5">
        <f t="shared" si="4"/>
        <v>21</v>
      </c>
      <c r="M139" s="5">
        <v>4</v>
      </c>
      <c r="N139" s="27">
        <v>44594</v>
      </c>
      <c r="O139" s="27">
        <v>44594</v>
      </c>
      <c r="P139" s="27">
        <v>44714</v>
      </c>
      <c r="Q139" s="70">
        <f>_xlfn.DAYS(BaseGeneral[[#This Row],[FECHA FIN]],BaseGeneral[[#This Row],[FECHA INICIO]])</f>
        <v>120</v>
      </c>
      <c r="R139" s="28" t="s">
        <v>310</v>
      </c>
      <c r="S139" s="28" t="s">
        <v>312</v>
      </c>
      <c r="T139" s="28" t="s">
        <v>365</v>
      </c>
      <c r="U139" s="28" t="s">
        <v>298</v>
      </c>
      <c r="V139" s="28" t="s">
        <v>361</v>
      </c>
      <c r="W139" s="26" t="s">
        <v>1060</v>
      </c>
    </row>
    <row r="140" spans="1:23" ht="35.1" customHeight="1" x14ac:dyDescent="0.25">
      <c r="A140" s="28">
        <v>2022</v>
      </c>
      <c r="B140" s="7" t="s">
        <v>155</v>
      </c>
      <c r="C140" s="90" t="s">
        <v>784</v>
      </c>
      <c r="D140" s="60" t="s">
        <v>1061</v>
      </c>
      <c r="E140" s="67" t="s">
        <v>1062</v>
      </c>
      <c r="F140" s="71">
        <v>1098646264</v>
      </c>
      <c r="G140" s="60" t="s">
        <v>909</v>
      </c>
      <c r="H140" s="60" t="s">
        <v>1009</v>
      </c>
      <c r="I140" s="60" t="s">
        <v>1211</v>
      </c>
      <c r="J140" s="5">
        <v>30000000</v>
      </c>
      <c r="K140" s="5">
        <v>0</v>
      </c>
      <c r="L140" s="5">
        <f t="shared" si="4"/>
        <v>30</v>
      </c>
      <c r="M140" s="5">
        <v>6</v>
      </c>
      <c r="N140" s="27">
        <v>44594</v>
      </c>
      <c r="O140" s="27">
        <v>44595</v>
      </c>
      <c r="P140" s="27">
        <v>44776</v>
      </c>
      <c r="Q140" s="70">
        <f>_xlfn.DAYS(BaseGeneral[[#This Row],[FECHA FIN]],BaseGeneral[[#This Row],[FECHA INICIO]])</f>
        <v>181</v>
      </c>
      <c r="R140" s="28" t="s">
        <v>310</v>
      </c>
      <c r="S140" s="28" t="s">
        <v>310</v>
      </c>
      <c r="T140" s="28" t="s">
        <v>1063</v>
      </c>
      <c r="U140" s="28" t="s">
        <v>298</v>
      </c>
      <c r="V140" s="28" t="s">
        <v>361</v>
      </c>
      <c r="W140" s="26" t="s">
        <v>1064</v>
      </c>
    </row>
    <row r="141" spans="1:23" ht="35.1" customHeight="1" x14ac:dyDescent="0.25">
      <c r="A141" s="28">
        <v>2022</v>
      </c>
      <c r="B141" s="7" t="s">
        <v>156</v>
      </c>
      <c r="C141" s="90" t="s">
        <v>785</v>
      </c>
      <c r="D141" s="60" t="s">
        <v>1065</v>
      </c>
      <c r="E141" s="67" t="s">
        <v>1066</v>
      </c>
      <c r="F141" s="71">
        <v>63501591</v>
      </c>
      <c r="G141" s="60" t="s">
        <v>945</v>
      </c>
      <c r="H141" s="60" t="s">
        <v>1067</v>
      </c>
      <c r="I141" s="60" t="s">
        <v>1211</v>
      </c>
      <c r="J141" s="5">
        <v>18000000</v>
      </c>
      <c r="K141" s="5">
        <v>0</v>
      </c>
      <c r="L141" s="5">
        <f t="shared" si="4"/>
        <v>18</v>
      </c>
      <c r="M141" s="5">
        <v>6</v>
      </c>
      <c r="N141" s="27">
        <v>44594</v>
      </c>
      <c r="O141" s="27">
        <v>44595</v>
      </c>
      <c r="P141" s="27">
        <v>44776</v>
      </c>
      <c r="Q141" s="70">
        <f>_xlfn.DAYS(BaseGeneral[[#This Row],[FECHA FIN]],BaseGeneral[[#This Row],[FECHA INICIO]])</f>
        <v>181</v>
      </c>
      <c r="R141" s="28" t="s">
        <v>310</v>
      </c>
      <c r="S141" s="28" t="s">
        <v>312</v>
      </c>
      <c r="T141" s="28" t="s">
        <v>559</v>
      </c>
      <c r="U141" s="28" t="s">
        <v>298</v>
      </c>
      <c r="V141" s="28" t="s">
        <v>361</v>
      </c>
      <c r="W141" s="26" t="s">
        <v>1068</v>
      </c>
    </row>
    <row r="142" spans="1:23" ht="35.1" customHeight="1" x14ac:dyDescent="0.25">
      <c r="A142" s="28">
        <v>2022</v>
      </c>
      <c r="B142" s="7" t="s">
        <v>157</v>
      </c>
      <c r="C142" s="90" t="s">
        <v>786</v>
      </c>
      <c r="D142" s="60" t="s">
        <v>1069</v>
      </c>
      <c r="E142" s="67" t="s">
        <v>382</v>
      </c>
      <c r="F142" s="71">
        <v>1005234020</v>
      </c>
      <c r="G142" s="60" t="s">
        <v>1052</v>
      </c>
      <c r="H142" s="60" t="s">
        <v>1070</v>
      </c>
      <c r="I142" s="60" t="s">
        <v>1211</v>
      </c>
      <c r="J142" s="5">
        <v>10000000</v>
      </c>
      <c r="K142" s="5">
        <v>0</v>
      </c>
      <c r="L142" s="5">
        <f t="shared" si="4"/>
        <v>10</v>
      </c>
      <c r="M142" s="5">
        <v>4</v>
      </c>
      <c r="N142" s="27">
        <v>44594</v>
      </c>
      <c r="O142" s="27">
        <v>44594</v>
      </c>
      <c r="P142" s="27">
        <v>44714</v>
      </c>
      <c r="Q142" s="70">
        <f>_xlfn.DAYS(BaseGeneral[[#This Row],[FECHA FIN]],BaseGeneral[[#This Row],[FECHA INICIO]])</f>
        <v>120</v>
      </c>
      <c r="R142" s="28" t="s">
        <v>310</v>
      </c>
      <c r="S142" s="63" t="s">
        <v>313</v>
      </c>
      <c r="T142" s="28"/>
      <c r="U142" s="28" t="s">
        <v>298</v>
      </c>
      <c r="V142" s="28" t="s">
        <v>415</v>
      </c>
      <c r="W142" s="26" t="s">
        <v>1071</v>
      </c>
    </row>
    <row r="143" spans="1:23" ht="35.1" customHeight="1" x14ac:dyDescent="0.25">
      <c r="A143" s="28">
        <v>2022</v>
      </c>
      <c r="B143" s="7" t="s">
        <v>158</v>
      </c>
      <c r="C143" s="90" t="s">
        <v>787</v>
      </c>
      <c r="D143" s="60" t="s">
        <v>1072</v>
      </c>
      <c r="E143" s="67" t="s">
        <v>1073</v>
      </c>
      <c r="F143" s="71">
        <v>32802813</v>
      </c>
      <c r="G143" s="60" t="s">
        <v>1042</v>
      </c>
      <c r="H143" s="60" t="s">
        <v>1074</v>
      </c>
      <c r="I143" s="60" t="s">
        <v>1211</v>
      </c>
      <c r="J143" s="5">
        <v>21000000</v>
      </c>
      <c r="K143" s="5">
        <v>0</v>
      </c>
      <c r="L143" s="5">
        <f t="shared" si="4"/>
        <v>21</v>
      </c>
      <c r="M143" s="5">
        <v>6</v>
      </c>
      <c r="N143" s="27">
        <v>44594</v>
      </c>
      <c r="O143" s="27">
        <v>44594</v>
      </c>
      <c r="P143" s="27">
        <v>44775</v>
      </c>
      <c r="Q143" s="70">
        <f>_xlfn.DAYS(BaseGeneral[[#This Row],[FECHA FIN]],BaseGeneral[[#This Row],[FECHA INICIO]])</f>
        <v>181</v>
      </c>
      <c r="R143" s="28" t="s">
        <v>310</v>
      </c>
      <c r="S143" s="28" t="s">
        <v>312</v>
      </c>
      <c r="T143" s="28"/>
      <c r="U143" s="59" t="s">
        <v>300</v>
      </c>
      <c r="V143" s="28" t="s">
        <v>381</v>
      </c>
      <c r="W143" s="26" t="s">
        <v>1075</v>
      </c>
    </row>
    <row r="144" spans="1:23" ht="35.1" customHeight="1" x14ac:dyDescent="0.25">
      <c r="A144" s="28">
        <v>2022</v>
      </c>
      <c r="B144" s="7" t="s">
        <v>159</v>
      </c>
      <c r="C144" s="90" t="s">
        <v>788</v>
      </c>
      <c r="D144" s="60" t="s">
        <v>1076</v>
      </c>
      <c r="E144" s="67" t="s">
        <v>372</v>
      </c>
      <c r="F144" s="71">
        <v>37329419</v>
      </c>
      <c r="G144" s="60" t="s">
        <v>1077</v>
      </c>
      <c r="H144" s="60" t="s">
        <v>991</v>
      </c>
      <c r="I144" s="60" t="s">
        <v>1211</v>
      </c>
      <c r="J144" s="5">
        <v>15000000</v>
      </c>
      <c r="K144" s="5">
        <v>0</v>
      </c>
      <c r="L144" s="5">
        <f t="shared" si="4"/>
        <v>15</v>
      </c>
      <c r="M144" s="5">
        <v>4</v>
      </c>
      <c r="N144" s="27">
        <v>44594</v>
      </c>
      <c r="O144" s="27">
        <v>44594</v>
      </c>
      <c r="P144" s="27">
        <v>44714</v>
      </c>
      <c r="Q144" s="70">
        <f>_xlfn.DAYS(BaseGeneral[[#This Row],[FECHA FIN]],BaseGeneral[[#This Row],[FECHA INICIO]])</f>
        <v>120</v>
      </c>
      <c r="R144" s="28" t="s">
        <v>310</v>
      </c>
      <c r="S144" s="63" t="s">
        <v>313</v>
      </c>
      <c r="T144" s="28" t="s">
        <v>301</v>
      </c>
      <c r="U144" s="28" t="s">
        <v>298</v>
      </c>
      <c r="V144" s="28" t="s">
        <v>415</v>
      </c>
      <c r="W144" s="26" t="s">
        <v>1078</v>
      </c>
    </row>
    <row r="145" spans="1:23" ht="35.1" customHeight="1" x14ac:dyDescent="0.25">
      <c r="A145" s="28">
        <v>2022</v>
      </c>
      <c r="B145" s="7" t="s">
        <v>160</v>
      </c>
      <c r="C145" s="90" t="s">
        <v>789</v>
      </c>
      <c r="D145" s="60" t="s">
        <v>1079</v>
      </c>
      <c r="E145" s="67" t="s">
        <v>369</v>
      </c>
      <c r="F145" s="71">
        <v>13860547</v>
      </c>
      <c r="G145" s="60" t="s">
        <v>1026</v>
      </c>
      <c r="H145" s="60" t="s">
        <v>957</v>
      </c>
      <c r="I145" s="60" t="s">
        <v>1211</v>
      </c>
      <c r="J145" s="5">
        <v>15068000</v>
      </c>
      <c r="K145" s="5">
        <v>0</v>
      </c>
      <c r="L145" s="5">
        <f t="shared" si="4"/>
        <v>15.068</v>
      </c>
      <c r="M145" s="5">
        <v>4</v>
      </c>
      <c r="N145" s="27">
        <v>44594</v>
      </c>
      <c r="O145" s="27">
        <v>44594</v>
      </c>
      <c r="P145" s="27">
        <v>44714</v>
      </c>
      <c r="Q145" s="70">
        <f>_xlfn.DAYS(BaseGeneral[[#This Row],[FECHA FIN]],BaseGeneral[[#This Row],[FECHA INICIO]])</f>
        <v>120</v>
      </c>
      <c r="R145" s="28" t="s">
        <v>310</v>
      </c>
      <c r="S145" s="28" t="s">
        <v>312</v>
      </c>
      <c r="T145" s="28"/>
      <c r="U145" s="28" t="s">
        <v>298</v>
      </c>
      <c r="V145" s="28" t="s">
        <v>415</v>
      </c>
      <c r="W145" s="26" t="s">
        <v>1078</v>
      </c>
    </row>
    <row r="146" spans="1:23" ht="35.1" customHeight="1" x14ac:dyDescent="0.25">
      <c r="A146" s="28">
        <v>2022</v>
      </c>
      <c r="B146" s="7" t="s">
        <v>161</v>
      </c>
      <c r="C146" s="90" t="s">
        <v>790</v>
      </c>
      <c r="D146" s="60" t="s">
        <v>1080</v>
      </c>
      <c r="E146" s="67" t="s">
        <v>1081</v>
      </c>
      <c r="F146" s="71">
        <v>1098732758</v>
      </c>
      <c r="G146" s="60" t="s">
        <v>1082</v>
      </c>
      <c r="H146" s="60" t="s">
        <v>1083</v>
      </c>
      <c r="I146" s="60" t="s">
        <v>1211</v>
      </c>
      <c r="J146" s="5">
        <v>18000000</v>
      </c>
      <c r="K146" s="5">
        <v>0</v>
      </c>
      <c r="L146" s="5">
        <f t="shared" si="4"/>
        <v>18</v>
      </c>
      <c r="M146" s="5">
        <v>6</v>
      </c>
      <c r="N146" s="27">
        <v>44594</v>
      </c>
      <c r="O146" s="27">
        <v>44594</v>
      </c>
      <c r="P146" s="27">
        <v>44775</v>
      </c>
      <c r="Q146" s="70">
        <f>_xlfn.DAYS(BaseGeneral[[#This Row],[FECHA FIN]],BaseGeneral[[#This Row],[FECHA INICIO]])</f>
        <v>181</v>
      </c>
      <c r="R146" s="28" t="s">
        <v>310</v>
      </c>
      <c r="S146" s="28" t="s">
        <v>312</v>
      </c>
      <c r="T146" s="28" t="s">
        <v>294</v>
      </c>
      <c r="U146" s="28" t="s">
        <v>298</v>
      </c>
      <c r="V146" s="28" t="s">
        <v>361</v>
      </c>
      <c r="W146" s="26" t="s">
        <v>1084</v>
      </c>
    </row>
    <row r="147" spans="1:23" ht="35.1" customHeight="1" x14ac:dyDescent="0.25">
      <c r="A147" s="28">
        <v>2022</v>
      </c>
      <c r="B147" s="7" t="s">
        <v>162</v>
      </c>
      <c r="C147" s="90" t="s">
        <v>791</v>
      </c>
      <c r="D147" s="60" t="s">
        <v>1085</v>
      </c>
      <c r="E147" s="67" t="s">
        <v>1086</v>
      </c>
      <c r="F147" s="71">
        <v>1098748500</v>
      </c>
      <c r="G147" s="60" t="s">
        <v>1074</v>
      </c>
      <c r="H147" s="60" t="s">
        <v>493</v>
      </c>
      <c r="I147" s="60" t="s">
        <v>1211</v>
      </c>
      <c r="J147" s="5">
        <v>14000000</v>
      </c>
      <c r="K147" s="5">
        <v>0</v>
      </c>
      <c r="L147" s="5">
        <f t="shared" si="4"/>
        <v>14</v>
      </c>
      <c r="M147" s="5">
        <v>4</v>
      </c>
      <c r="N147" s="27">
        <v>44594</v>
      </c>
      <c r="O147" s="27">
        <v>44594</v>
      </c>
      <c r="P147" s="27">
        <v>44714</v>
      </c>
      <c r="Q147" s="70">
        <f>_xlfn.DAYS(BaseGeneral[[#This Row],[FECHA FIN]],BaseGeneral[[#This Row],[FECHA INICIO]])</f>
        <v>120</v>
      </c>
      <c r="R147" s="28" t="s">
        <v>310</v>
      </c>
      <c r="S147" s="28" t="s">
        <v>312</v>
      </c>
      <c r="T147" s="28" t="s">
        <v>294</v>
      </c>
      <c r="U147" s="28" t="s">
        <v>298</v>
      </c>
      <c r="V147" s="28" t="s">
        <v>415</v>
      </c>
      <c r="W147" s="26" t="s">
        <v>339</v>
      </c>
    </row>
    <row r="148" spans="1:23" ht="35.1" customHeight="1" x14ac:dyDescent="0.25">
      <c r="A148" s="28">
        <v>2022</v>
      </c>
      <c r="B148" s="7" t="s">
        <v>163</v>
      </c>
      <c r="C148" s="90" t="s">
        <v>792</v>
      </c>
      <c r="D148" s="60" t="s">
        <v>1087</v>
      </c>
      <c r="E148" s="67" t="s">
        <v>1088</v>
      </c>
      <c r="F148" s="71">
        <v>79296032</v>
      </c>
      <c r="G148" s="60" t="s">
        <v>1042</v>
      </c>
      <c r="H148" s="60" t="s">
        <v>1051</v>
      </c>
      <c r="I148" s="60" t="s">
        <v>1211</v>
      </c>
      <c r="J148" s="5">
        <v>27000000</v>
      </c>
      <c r="K148" s="5">
        <v>0</v>
      </c>
      <c r="L148" s="5">
        <f t="shared" si="4"/>
        <v>27</v>
      </c>
      <c r="M148" s="5">
        <v>6</v>
      </c>
      <c r="N148" s="27">
        <v>44594</v>
      </c>
      <c r="O148" s="27">
        <v>44601</v>
      </c>
      <c r="P148" s="27">
        <v>44782</v>
      </c>
      <c r="Q148" s="70">
        <f>_xlfn.DAYS(BaseGeneral[[#This Row],[FECHA FIN]],BaseGeneral[[#This Row],[FECHA INICIO]])</f>
        <v>181</v>
      </c>
      <c r="R148" s="28" t="s">
        <v>310</v>
      </c>
      <c r="S148" s="28" t="s">
        <v>312</v>
      </c>
      <c r="T148" s="28"/>
      <c r="U148" s="28" t="s">
        <v>298</v>
      </c>
      <c r="V148" s="28" t="s">
        <v>361</v>
      </c>
      <c r="W148" s="26" t="s">
        <v>1089</v>
      </c>
    </row>
    <row r="149" spans="1:23" ht="35.1" customHeight="1" x14ac:dyDescent="0.25">
      <c r="A149" s="28">
        <v>2022</v>
      </c>
      <c r="B149" s="7" t="s">
        <v>164</v>
      </c>
      <c r="C149" s="90" t="s">
        <v>793</v>
      </c>
      <c r="D149" s="60" t="s">
        <v>1090</v>
      </c>
      <c r="E149" s="67" t="s">
        <v>1091</v>
      </c>
      <c r="F149" s="71">
        <v>1098803248</v>
      </c>
      <c r="G149" s="60" t="s">
        <v>1070</v>
      </c>
      <c r="H149" s="60" t="s">
        <v>1082</v>
      </c>
      <c r="I149" s="60" t="s">
        <v>1210</v>
      </c>
      <c r="J149" s="5">
        <v>18000000</v>
      </c>
      <c r="K149" s="5">
        <v>0</v>
      </c>
      <c r="L149" s="5">
        <f t="shared" si="4"/>
        <v>18</v>
      </c>
      <c r="M149" s="5">
        <v>6</v>
      </c>
      <c r="N149" s="27">
        <v>44594</v>
      </c>
      <c r="O149" s="27">
        <v>44594</v>
      </c>
      <c r="P149" s="27">
        <v>44775</v>
      </c>
      <c r="Q149" s="70">
        <f>_xlfn.DAYS(BaseGeneral[[#This Row],[FECHA FIN]],BaseGeneral[[#This Row],[FECHA INICIO]])</f>
        <v>181</v>
      </c>
      <c r="R149" s="28" t="s">
        <v>310</v>
      </c>
      <c r="S149" s="28" t="s">
        <v>312</v>
      </c>
      <c r="T149" s="28" t="s">
        <v>294</v>
      </c>
      <c r="U149" s="28" t="s">
        <v>297</v>
      </c>
      <c r="V149" s="28" t="s">
        <v>354</v>
      </c>
      <c r="W149" s="26" t="s">
        <v>1092</v>
      </c>
    </row>
    <row r="150" spans="1:23" ht="35.1" customHeight="1" x14ac:dyDescent="0.25">
      <c r="A150" s="59">
        <v>2022</v>
      </c>
      <c r="B150" s="88" t="s">
        <v>165</v>
      </c>
      <c r="C150" s="88" t="s">
        <v>794</v>
      </c>
      <c r="D150" s="81" t="s">
        <v>371</v>
      </c>
      <c r="E150" s="91" t="s">
        <v>371</v>
      </c>
      <c r="F150" s="61" t="s">
        <v>1174</v>
      </c>
      <c r="G150" s="61" t="s">
        <v>1174</v>
      </c>
      <c r="H150" s="61" t="s">
        <v>1174</v>
      </c>
      <c r="I150" s="61" t="s">
        <v>1174</v>
      </c>
      <c r="J150" s="5"/>
      <c r="K150" s="5"/>
      <c r="L150" s="5">
        <f t="shared" si="4"/>
        <v>0</v>
      </c>
      <c r="M150" s="5"/>
      <c r="N150" s="27"/>
      <c r="O150" s="27"/>
      <c r="P150" s="69"/>
      <c r="Q150" s="70">
        <f>_xlfn.DAYS(BaseGeneral[[#This Row],[FECHA FIN]],BaseGeneral[[#This Row],[FECHA INICIO]])</f>
        <v>0</v>
      </c>
      <c r="R150" s="28"/>
      <c r="S150" s="28"/>
      <c r="T150" s="28"/>
      <c r="U150" s="28"/>
      <c r="V150" s="28"/>
      <c r="W150" s="26"/>
    </row>
    <row r="151" spans="1:23" ht="35.1" customHeight="1" x14ac:dyDescent="0.25">
      <c r="A151" s="28">
        <v>2022</v>
      </c>
      <c r="B151" s="7" t="s">
        <v>166</v>
      </c>
      <c r="C151" s="90" t="s">
        <v>795</v>
      </c>
      <c r="D151" s="60" t="s">
        <v>1093</v>
      </c>
      <c r="E151" s="67" t="s">
        <v>1094</v>
      </c>
      <c r="F151" s="71">
        <v>37751134</v>
      </c>
      <c r="G151" s="60" t="s">
        <v>934</v>
      </c>
      <c r="H151" s="60" t="s">
        <v>1017</v>
      </c>
      <c r="I151" s="60" t="s">
        <v>1211</v>
      </c>
      <c r="J151" s="5">
        <v>10000000</v>
      </c>
      <c r="K151" s="5">
        <v>0</v>
      </c>
      <c r="L151" s="5">
        <f t="shared" si="4"/>
        <v>10</v>
      </c>
      <c r="M151" s="5">
        <v>4</v>
      </c>
      <c r="N151" s="27">
        <v>44594</v>
      </c>
      <c r="O151" s="27">
        <v>44594</v>
      </c>
      <c r="P151" s="27">
        <v>44714</v>
      </c>
      <c r="Q151" s="70">
        <f>_xlfn.DAYS(BaseGeneral[[#This Row],[FECHA FIN]],BaseGeneral[[#This Row],[FECHA INICIO]])</f>
        <v>120</v>
      </c>
      <c r="R151" s="28" t="s">
        <v>310</v>
      </c>
      <c r="S151" s="63" t="s">
        <v>313</v>
      </c>
      <c r="T151" s="28" t="s">
        <v>301</v>
      </c>
      <c r="U151" s="28" t="s">
        <v>298</v>
      </c>
      <c r="V151" s="28" t="s">
        <v>415</v>
      </c>
      <c r="W151" s="26" t="s">
        <v>1095</v>
      </c>
    </row>
    <row r="152" spans="1:23" ht="35.1" customHeight="1" x14ac:dyDescent="0.25">
      <c r="A152" s="28">
        <v>2022</v>
      </c>
      <c r="B152" s="7" t="s">
        <v>167</v>
      </c>
      <c r="C152" s="90" t="s">
        <v>796</v>
      </c>
      <c r="D152" s="60" t="s">
        <v>1096</v>
      </c>
      <c r="E152" s="67" t="s">
        <v>1097</v>
      </c>
      <c r="F152" s="71">
        <v>63495981</v>
      </c>
      <c r="G152" s="60" t="s">
        <v>871</v>
      </c>
      <c r="H152" s="60" t="s">
        <v>1098</v>
      </c>
      <c r="I152" s="60" t="s">
        <v>1211</v>
      </c>
      <c r="J152" s="5">
        <v>12000000</v>
      </c>
      <c r="K152" s="5">
        <v>0</v>
      </c>
      <c r="L152" s="5">
        <f t="shared" si="4"/>
        <v>12</v>
      </c>
      <c r="M152" s="5">
        <v>6</v>
      </c>
      <c r="N152" s="27">
        <v>44594</v>
      </c>
      <c r="O152" s="27">
        <v>44596</v>
      </c>
      <c r="P152" s="27">
        <v>44777</v>
      </c>
      <c r="Q152" s="70">
        <f>_xlfn.DAYS(BaseGeneral[[#This Row],[FECHA FIN]],BaseGeneral[[#This Row],[FECHA INICIO]])</f>
        <v>181</v>
      </c>
      <c r="R152" s="28" t="s">
        <v>310</v>
      </c>
      <c r="S152" s="28" t="s">
        <v>312</v>
      </c>
      <c r="T152" s="28"/>
      <c r="U152" s="28" t="s">
        <v>298</v>
      </c>
      <c r="V152" s="28" t="s">
        <v>415</v>
      </c>
      <c r="W152" s="26" t="s">
        <v>1099</v>
      </c>
    </row>
    <row r="153" spans="1:23" ht="35.1" customHeight="1" x14ac:dyDescent="0.25">
      <c r="A153" s="59">
        <v>2022</v>
      </c>
      <c r="B153" s="88" t="s">
        <v>168</v>
      </c>
      <c r="C153" s="88" t="s">
        <v>797</v>
      </c>
      <c r="D153" s="81" t="s">
        <v>371</v>
      </c>
      <c r="E153" s="91" t="s">
        <v>371</v>
      </c>
      <c r="F153" s="61" t="s">
        <v>1174</v>
      </c>
      <c r="G153" s="61" t="s">
        <v>1174</v>
      </c>
      <c r="H153" s="61" t="s">
        <v>1174</v>
      </c>
      <c r="I153" s="61" t="s">
        <v>1174</v>
      </c>
      <c r="J153" s="5"/>
      <c r="K153" s="5"/>
      <c r="L153" s="5">
        <f t="shared" si="4"/>
        <v>0</v>
      </c>
      <c r="M153" s="5"/>
      <c r="N153" s="27"/>
      <c r="O153" s="27"/>
      <c r="P153" s="27"/>
      <c r="Q153" s="70">
        <f>_xlfn.DAYS(BaseGeneral[[#This Row],[FECHA FIN]],BaseGeneral[[#This Row],[FECHA INICIO]])</f>
        <v>0</v>
      </c>
      <c r="R153" s="28"/>
      <c r="S153" s="28"/>
      <c r="T153" s="28"/>
      <c r="U153" s="28"/>
      <c r="V153" s="28"/>
      <c r="W153" s="26"/>
    </row>
    <row r="154" spans="1:23" ht="35.1" customHeight="1" x14ac:dyDescent="0.25">
      <c r="A154" s="28">
        <v>2022</v>
      </c>
      <c r="B154" s="7" t="s">
        <v>169</v>
      </c>
      <c r="C154" s="90" t="s">
        <v>798</v>
      </c>
      <c r="D154" s="60" t="s">
        <v>1100</v>
      </c>
      <c r="E154" s="67" t="s">
        <v>1101</v>
      </c>
      <c r="F154" s="71">
        <v>1098784727</v>
      </c>
      <c r="G154" s="60" t="s">
        <v>1021</v>
      </c>
      <c r="H154" s="60" t="s">
        <v>1102</v>
      </c>
      <c r="I154" s="60" t="s">
        <v>1211</v>
      </c>
      <c r="J154" s="5">
        <v>18000000</v>
      </c>
      <c r="K154" s="5">
        <v>0</v>
      </c>
      <c r="L154" s="5">
        <f t="shared" si="4"/>
        <v>18</v>
      </c>
      <c r="M154" s="5">
        <v>6</v>
      </c>
      <c r="N154" s="27">
        <v>44594</v>
      </c>
      <c r="O154" s="27">
        <v>44595</v>
      </c>
      <c r="P154" s="27">
        <v>44776</v>
      </c>
      <c r="Q154" s="70">
        <f>_xlfn.DAYS(BaseGeneral[[#This Row],[FECHA FIN]],BaseGeneral[[#This Row],[FECHA INICIO]])</f>
        <v>181</v>
      </c>
      <c r="R154" s="28" t="s">
        <v>310</v>
      </c>
      <c r="S154" s="28" t="s">
        <v>312</v>
      </c>
      <c r="T154" s="28"/>
      <c r="U154" s="28" t="s">
        <v>298</v>
      </c>
      <c r="V154" s="28" t="s">
        <v>361</v>
      </c>
      <c r="W154" s="26" t="s">
        <v>1103</v>
      </c>
    </row>
    <row r="155" spans="1:23" ht="35.1" customHeight="1" x14ac:dyDescent="0.25">
      <c r="A155" s="28">
        <v>2022</v>
      </c>
      <c r="B155" s="7" t="s">
        <v>170</v>
      </c>
      <c r="C155" s="90" t="s">
        <v>799</v>
      </c>
      <c r="D155" s="60" t="s">
        <v>1104</v>
      </c>
      <c r="E155" s="67" t="s">
        <v>1105</v>
      </c>
      <c r="F155" s="71">
        <v>1098779606</v>
      </c>
      <c r="G155" s="60" t="s">
        <v>992</v>
      </c>
      <c r="H155" s="60" t="s">
        <v>1106</v>
      </c>
      <c r="I155" s="60" t="s">
        <v>1211</v>
      </c>
      <c r="J155" s="5">
        <v>10652000</v>
      </c>
      <c r="K155" s="5">
        <v>0</v>
      </c>
      <c r="L155" s="5">
        <f t="shared" si="4"/>
        <v>10.651999999999999</v>
      </c>
      <c r="M155" s="5">
        <v>6</v>
      </c>
      <c r="N155" s="27">
        <v>44594</v>
      </c>
      <c r="O155" s="27">
        <v>44600</v>
      </c>
      <c r="P155" s="27">
        <v>44781</v>
      </c>
      <c r="Q155" s="70">
        <f>_xlfn.DAYS(BaseGeneral[[#This Row],[FECHA FIN]],BaseGeneral[[#This Row],[FECHA INICIO]])</f>
        <v>181</v>
      </c>
      <c r="R155" s="28" t="s">
        <v>310</v>
      </c>
      <c r="S155" s="63" t="s">
        <v>313</v>
      </c>
      <c r="T155" s="28" t="s">
        <v>301</v>
      </c>
      <c r="U155" s="28" t="s">
        <v>298</v>
      </c>
      <c r="V155" s="28" t="s">
        <v>415</v>
      </c>
      <c r="W155" s="26" t="s">
        <v>1107</v>
      </c>
    </row>
    <row r="156" spans="1:23" ht="35.1" customHeight="1" x14ac:dyDescent="0.25">
      <c r="A156" s="28">
        <v>2022</v>
      </c>
      <c r="B156" s="7" t="s">
        <v>171</v>
      </c>
      <c r="C156" s="90" t="s">
        <v>800</v>
      </c>
      <c r="D156" s="60" t="s">
        <v>1108</v>
      </c>
      <c r="E156" s="67" t="s">
        <v>360</v>
      </c>
      <c r="F156" s="71">
        <v>91226549</v>
      </c>
      <c r="G156" s="60" t="s">
        <v>1109</v>
      </c>
      <c r="H156" s="60" t="s">
        <v>1110</v>
      </c>
      <c r="I156" s="60" t="s">
        <v>1211</v>
      </c>
      <c r="J156" s="5">
        <v>36000000</v>
      </c>
      <c r="K156" s="5">
        <v>0</v>
      </c>
      <c r="L156" s="5">
        <f t="shared" si="4"/>
        <v>36</v>
      </c>
      <c r="M156" s="5">
        <v>6</v>
      </c>
      <c r="N156" s="27">
        <v>44594</v>
      </c>
      <c r="O156" s="27">
        <v>44594</v>
      </c>
      <c r="P156" s="27">
        <v>44775</v>
      </c>
      <c r="Q156" s="70">
        <f>_xlfn.DAYS(BaseGeneral[[#This Row],[FECHA FIN]],BaseGeneral[[#This Row],[FECHA INICIO]])</f>
        <v>181</v>
      </c>
      <c r="R156" s="28" t="s">
        <v>310</v>
      </c>
      <c r="S156" s="28" t="s">
        <v>312</v>
      </c>
      <c r="T156" s="28"/>
      <c r="U156" s="28" t="s">
        <v>298</v>
      </c>
      <c r="V156" s="28" t="s">
        <v>415</v>
      </c>
      <c r="W156" s="26" t="s">
        <v>1118</v>
      </c>
    </row>
    <row r="157" spans="1:23" ht="35.1" customHeight="1" x14ac:dyDescent="0.25">
      <c r="A157" s="28">
        <v>2022</v>
      </c>
      <c r="B157" s="7" t="s">
        <v>172</v>
      </c>
      <c r="C157" s="90" t="s">
        <v>801</v>
      </c>
      <c r="D157" s="60" t="s">
        <v>1111</v>
      </c>
      <c r="E157" s="67" t="s">
        <v>1112</v>
      </c>
      <c r="F157" s="71">
        <v>1098672938</v>
      </c>
      <c r="G157" s="60" t="s">
        <v>898</v>
      </c>
      <c r="H157" s="60" t="s">
        <v>1116</v>
      </c>
      <c r="I157" s="60" t="s">
        <v>1211</v>
      </c>
      <c r="J157" s="5">
        <v>27000000</v>
      </c>
      <c r="K157" s="5">
        <v>0</v>
      </c>
      <c r="L157" s="5">
        <f t="shared" si="4"/>
        <v>27</v>
      </c>
      <c r="M157" s="5">
        <v>6</v>
      </c>
      <c r="N157" s="27">
        <v>44594</v>
      </c>
      <c r="O157" s="27">
        <v>44595</v>
      </c>
      <c r="P157" s="27">
        <v>44776</v>
      </c>
      <c r="Q157" s="70">
        <f>_xlfn.DAYS(BaseGeneral[[#This Row],[FECHA FIN]],BaseGeneral[[#This Row],[FECHA INICIO]])</f>
        <v>181</v>
      </c>
      <c r="R157" s="28" t="s">
        <v>310</v>
      </c>
      <c r="S157" s="28" t="s">
        <v>312</v>
      </c>
      <c r="T157" s="28"/>
      <c r="U157" s="28"/>
      <c r="V157" s="28" t="s">
        <v>344</v>
      </c>
      <c r="W157" s="26" t="s">
        <v>1117</v>
      </c>
    </row>
    <row r="158" spans="1:23" ht="35.1" customHeight="1" x14ac:dyDescent="0.25">
      <c r="A158" s="28">
        <v>2022</v>
      </c>
      <c r="B158" s="7" t="s">
        <v>173</v>
      </c>
      <c r="C158" s="90" t="s">
        <v>802</v>
      </c>
      <c r="D158" s="60" t="s">
        <v>1113</v>
      </c>
      <c r="E158" s="67" t="s">
        <v>1114</v>
      </c>
      <c r="F158" s="71">
        <v>91298450</v>
      </c>
      <c r="G158" s="60" t="s">
        <v>1005</v>
      </c>
      <c r="H158" s="60" t="s">
        <v>1115</v>
      </c>
      <c r="I158" s="60" t="s">
        <v>1211</v>
      </c>
      <c r="J158" s="5">
        <v>22200000</v>
      </c>
      <c r="K158" s="5">
        <v>0</v>
      </c>
      <c r="L158" s="5">
        <f t="shared" si="4"/>
        <v>22.2</v>
      </c>
      <c r="M158" s="5">
        <v>6</v>
      </c>
      <c r="N158" s="27">
        <v>44595</v>
      </c>
      <c r="O158" s="27">
        <v>44600</v>
      </c>
      <c r="P158" s="27">
        <v>44781</v>
      </c>
      <c r="Q158" s="70">
        <f>_xlfn.DAYS(BaseGeneral[[#This Row],[FECHA FIN]],BaseGeneral[[#This Row],[FECHA INICIO]])</f>
        <v>181</v>
      </c>
      <c r="R158" s="28" t="s">
        <v>310</v>
      </c>
      <c r="S158" s="28" t="s">
        <v>312</v>
      </c>
      <c r="T158" s="28"/>
      <c r="U158" s="28" t="s">
        <v>298</v>
      </c>
      <c r="V158" s="28" t="s">
        <v>415</v>
      </c>
      <c r="W158" s="26" t="s">
        <v>336</v>
      </c>
    </row>
    <row r="159" spans="1:23" ht="35.1" customHeight="1" x14ac:dyDescent="0.25">
      <c r="A159" s="28">
        <v>2022</v>
      </c>
      <c r="B159" s="7" t="s">
        <v>174</v>
      </c>
      <c r="C159" s="90" t="s">
        <v>803</v>
      </c>
      <c r="D159" s="60" t="s">
        <v>1119</v>
      </c>
      <c r="E159" s="67" t="s">
        <v>1120</v>
      </c>
      <c r="F159" s="71">
        <v>1098664620</v>
      </c>
      <c r="G159" s="60" t="s">
        <v>1038</v>
      </c>
      <c r="H159" s="60" t="s">
        <v>1121</v>
      </c>
      <c r="I159" s="60" t="s">
        <v>1211</v>
      </c>
      <c r="J159" s="5">
        <v>24000000</v>
      </c>
      <c r="K159" s="5">
        <v>0</v>
      </c>
      <c r="L159" s="5">
        <f t="shared" si="4"/>
        <v>24</v>
      </c>
      <c r="M159" s="5">
        <v>6</v>
      </c>
      <c r="N159" s="27">
        <v>44594</v>
      </c>
      <c r="O159" s="27">
        <v>44595</v>
      </c>
      <c r="P159" s="27">
        <v>44776</v>
      </c>
      <c r="Q159" s="70">
        <f>_xlfn.DAYS(BaseGeneral[[#This Row],[FECHA FIN]],BaseGeneral[[#This Row],[FECHA INICIO]])</f>
        <v>181</v>
      </c>
      <c r="R159" s="28" t="s">
        <v>310</v>
      </c>
      <c r="S159" s="28" t="s">
        <v>312</v>
      </c>
      <c r="T159" s="28" t="s">
        <v>294</v>
      </c>
      <c r="U159" s="28" t="s">
        <v>298</v>
      </c>
      <c r="V159" s="28" t="s">
        <v>361</v>
      </c>
      <c r="W159" s="26" t="s">
        <v>1122</v>
      </c>
    </row>
    <row r="160" spans="1:23" ht="35.1" customHeight="1" x14ac:dyDescent="0.25">
      <c r="A160" s="28">
        <v>2022</v>
      </c>
      <c r="B160" s="7" t="s">
        <v>176</v>
      </c>
      <c r="C160" s="90" t="s">
        <v>804</v>
      </c>
      <c r="D160" s="60" t="s">
        <v>1123</v>
      </c>
      <c r="E160" s="67" t="s">
        <v>1124</v>
      </c>
      <c r="F160" s="71">
        <v>1098741177</v>
      </c>
      <c r="G160" s="60" t="s">
        <v>929</v>
      </c>
      <c r="H160" s="60" t="s">
        <v>1077</v>
      </c>
      <c r="I160" s="60" t="s">
        <v>1211</v>
      </c>
      <c r="J160" s="5">
        <v>15000000</v>
      </c>
      <c r="K160" s="5">
        <v>0</v>
      </c>
      <c r="L160" s="5">
        <f t="shared" si="4"/>
        <v>15</v>
      </c>
      <c r="M160" s="5">
        <v>6</v>
      </c>
      <c r="N160" s="27">
        <v>44595</v>
      </c>
      <c r="O160" s="27">
        <v>44595</v>
      </c>
      <c r="P160" s="27">
        <v>44776</v>
      </c>
      <c r="Q160" s="70">
        <f>_xlfn.DAYS(BaseGeneral[[#This Row],[FECHA FIN]],BaseGeneral[[#This Row],[FECHA INICIO]])</f>
        <v>181</v>
      </c>
      <c r="R160" s="28" t="s">
        <v>310</v>
      </c>
      <c r="S160" s="28" t="s">
        <v>312</v>
      </c>
      <c r="T160" s="28" t="s">
        <v>294</v>
      </c>
      <c r="U160" s="28" t="s">
        <v>298</v>
      </c>
      <c r="V160" s="28" t="s">
        <v>415</v>
      </c>
      <c r="W160" s="26" t="s">
        <v>339</v>
      </c>
    </row>
    <row r="161" spans="1:23" ht="35.1" customHeight="1" x14ac:dyDescent="0.25">
      <c r="A161" s="28">
        <v>2022</v>
      </c>
      <c r="B161" s="7" t="s">
        <v>177</v>
      </c>
      <c r="C161" s="90" t="s">
        <v>805</v>
      </c>
      <c r="D161" s="60" t="s">
        <v>1125</v>
      </c>
      <c r="E161" s="67" t="s">
        <v>1126</v>
      </c>
      <c r="F161" s="71">
        <v>1095816935</v>
      </c>
      <c r="G161" s="60" t="s">
        <v>961</v>
      </c>
      <c r="H161" s="60" t="s">
        <v>922</v>
      </c>
      <c r="I161" s="60" t="s">
        <v>1211</v>
      </c>
      <c r="J161" s="5">
        <v>10000000</v>
      </c>
      <c r="K161" s="5">
        <v>0</v>
      </c>
      <c r="L161" s="5">
        <f t="shared" si="4"/>
        <v>10</v>
      </c>
      <c r="M161" s="5">
        <v>4</v>
      </c>
      <c r="N161" s="27"/>
      <c r="O161" s="27">
        <v>44595</v>
      </c>
      <c r="P161" s="27">
        <v>44715</v>
      </c>
      <c r="Q161" s="70">
        <f>_xlfn.DAYS(BaseGeneral[[#This Row],[FECHA FIN]],BaseGeneral[[#This Row],[FECHA INICIO]])</f>
        <v>120</v>
      </c>
      <c r="R161" s="28" t="s">
        <v>310</v>
      </c>
      <c r="S161" s="63" t="s">
        <v>313</v>
      </c>
      <c r="T161" s="28" t="s">
        <v>301</v>
      </c>
      <c r="U161" s="28" t="s">
        <v>298</v>
      </c>
      <c r="V161" s="28" t="s">
        <v>415</v>
      </c>
      <c r="W161" s="26" t="s">
        <v>1127</v>
      </c>
    </row>
    <row r="162" spans="1:23" ht="35.1" customHeight="1" x14ac:dyDescent="0.25">
      <c r="A162" s="28">
        <v>2022</v>
      </c>
      <c r="B162" s="7" t="s">
        <v>178</v>
      </c>
      <c r="C162" s="90" t="s">
        <v>1169</v>
      </c>
      <c r="D162" s="60" t="s">
        <v>1168</v>
      </c>
      <c r="E162" s="67" t="s">
        <v>1170</v>
      </c>
      <c r="F162" s="71">
        <v>91518991</v>
      </c>
      <c r="G162" s="60" t="s">
        <v>1083</v>
      </c>
      <c r="H162" s="60" t="s">
        <v>995</v>
      </c>
      <c r="I162" s="60" t="s">
        <v>1211</v>
      </c>
      <c r="J162" s="5">
        <v>27000000</v>
      </c>
      <c r="K162" s="5">
        <v>0</v>
      </c>
      <c r="L162" s="5">
        <f t="shared" si="4"/>
        <v>27</v>
      </c>
      <c r="M162" s="5">
        <v>6</v>
      </c>
      <c r="N162" s="27">
        <v>44595</v>
      </c>
      <c r="O162" s="27">
        <v>44595</v>
      </c>
      <c r="P162" s="69">
        <v>44776</v>
      </c>
      <c r="Q162" s="70">
        <f>_xlfn.DAYS(BaseGeneral[[#This Row],[FECHA FIN]],BaseGeneral[[#This Row],[FECHA INICIO]])</f>
        <v>181</v>
      </c>
      <c r="R162" s="28" t="s">
        <v>310</v>
      </c>
      <c r="S162" s="28" t="s">
        <v>312</v>
      </c>
      <c r="T162" s="28" t="s">
        <v>296</v>
      </c>
      <c r="U162" s="28" t="s">
        <v>298</v>
      </c>
      <c r="V162" s="28" t="s">
        <v>361</v>
      </c>
      <c r="W162" s="26" t="s">
        <v>1171</v>
      </c>
    </row>
    <row r="163" spans="1:23" ht="35.1" customHeight="1" x14ac:dyDescent="0.25">
      <c r="A163" s="73">
        <v>2022</v>
      </c>
      <c r="B163" s="74" t="s">
        <v>179</v>
      </c>
      <c r="C163" s="90" t="s">
        <v>1128</v>
      </c>
      <c r="D163" s="68" t="s">
        <v>1129</v>
      </c>
      <c r="E163" s="75" t="s">
        <v>1130</v>
      </c>
      <c r="F163" s="94">
        <v>900349039</v>
      </c>
      <c r="G163" s="68" t="s">
        <v>1121</v>
      </c>
      <c r="H163" s="68" t="s">
        <v>1131</v>
      </c>
      <c r="I163" s="60" t="s">
        <v>1210</v>
      </c>
      <c r="J163" s="76">
        <v>20000000</v>
      </c>
      <c r="K163" s="76">
        <v>0</v>
      </c>
      <c r="L163" s="76">
        <f t="shared" ref="L163:L170" si="5">J163/1000000</f>
        <v>20</v>
      </c>
      <c r="M163" s="76">
        <v>10</v>
      </c>
      <c r="N163" s="77">
        <v>44621</v>
      </c>
      <c r="O163" s="77">
        <v>44623</v>
      </c>
      <c r="P163" s="77">
        <v>44926</v>
      </c>
      <c r="Q163" s="79">
        <f>_xlfn.DAYS(BaseGeneral[[#This Row],[FECHA FIN]],BaseGeneral[[#This Row],[FECHA INICIO]])</f>
        <v>303</v>
      </c>
      <c r="R163" s="73" t="s">
        <v>306</v>
      </c>
      <c r="S163" s="73" t="s">
        <v>341</v>
      </c>
      <c r="T163" s="73" t="s">
        <v>301</v>
      </c>
      <c r="U163" s="73" t="s">
        <v>206</v>
      </c>
      <c r="V163" s="73" t="s">
        <v>380</v>
      </c>
      <c r="W163" s="80" t="s">
        <v>1132</v>
      </c>
    </row>
    <row r="164" spans="1:23" ht="35.1" customHeight="1" x14ac:dyDescent="0.25">
      <c r="A164" s="64">
        <v>2022</v>
      </c>
      <c r="B164" s="90" t="s">
        <v>180</v>
      </c>
      <c r="C164" s="90" t="s">
        <v>1190</v>
      </c>
      <c r="D164" s="92" t="s">
        <v>1163</v>
      </c>
      <c r="E164" s="24" t="s">
        <v>1165</v>
      </c>
      <c r="F164" s="62">
        <v>901351524</v>
      </c>
      <c r="G164" s="92" t="s">
        <v>1166</v>
      </c>
      <c r="H164" s="60" t="s">
        <v>1192</v>
      </c>
      <c r="I164" s="60" t="s">
        <v>1211</v>
      </c>
      <c r="J164" s="76">
        <v>61251704.509999998</v>
      </c>
      <c r="K164" s="76">
        <v>0</v>
      </c>
      <c r="L164" s="76">
        <f t="shared" si="5"/>
        <v>61.251704509999996</v>
      </c>
      <c r="M164" s="76"/>
      <c r="N164" s="27">
        <v>44617</v>
      </c>
      <c r="O164" s="77">
        <v>44621</v>
      </c>
      <c r="P164" s="77">
        <v>44922</v>
      </c>
      <c r="Q164" s="79">
        <f>_xlfn.DAYS(BaseGeneral[[#This Row],[FECHA FIN]],BaseGeneral[[#This Row],[FECHA INICIO]])</f>
        <v>301</v>
      </c>
      <c r="R164" s="28" t="s">
        <v>340</v>
      </c>
      <c r="S164" s="73" t="s">
        <v>1138</v>
      </c>
      <c r="T164" s="73" t="s">
        <v>301</v>
      </c>
      <c r="U164" s="28" t="s">
        <v>206</v>
      </c>
      <c r="V164" s="28" t="s">
        <v>1193</v>
      </c>
      <c r="W164" s="26" t="s">
        <v>1194</v>
      </c>
    </row>
    <row r="165" spans="1:23" ht="35.1" customHeight="1" x14ac:dyDescent="0.25">
      <c r="A165" s="73">
        <v>2022</v>
      </c>
      <c r="B165" s="74" t="s">
        <v>181</v>
      </c>
      <c r="C165" s="90" t="s">
        <v>1133</v>
      </c>
      <c r="D165" s="68" t="s">
        <v>1134</v>
      </c>
      <c r="E165" s="75" t="s">
        <v>1135</v>
      </c>
      <c r="F165" s="94">
        <v>800172158</v>
      </c>
      <c r="G165" s="68" t="s">
        <v>1136</v>
      </c>
      <c r="H165" s="68" t="s">
        <v>1137</v>
      </c>
      <c r="I165" s="60" t="s">
        <v>1211</v>
      </c>
      <c r="J165" s="76">
        <v>10000000</v>
      </c>
      <c r="K165" s="76">
        <v>0</v>
      </c>
      <c r="L165" s="76">
        <f t="shared" si="5"/>
        <v>10</v>
      </c>
      <c r="M165" s="76">
        <v>10</v>
      </c>
      <c r="N165" s="77">
        <v>44642</v>
      </c>
      <c r="O165" s="77">
        <v>44645</v>
      </c>
      <c r="P165" s="78">
        <v>44926</v>
      </c>
      <c r="Q165" s="79">
        <f>_xlfn.DAYS(BaseGeneral[[#This Row],[FECHA FIN]],BaseGeneral[[#This Row],[FECHA INICIO]])</f>
        <v>281</v>
      </c>
      <c r="R165" s="73" t="s">
        <v>306</v>
      </c>
      <c r="S165" s="73" t="s">
        <v>1138</v>
      </c>
      <c r="T165" s="73" t="s">
        <v>301</v>
      </c>
      <c r="U165" s="73" t="s">
        <v>206</v>
      </c>
      <c r="V165" s="73" t="s">
        <v>350</v>
      </c>
      <c r="W165" s="80" t="s">
        <v>1139</v>
      </c>
    </row>
    <row r="166" spans="1:23" ht="35.1" customHeight="1" x14ac:dyDescent="0.25">
      <c r="A166" s="73">
        <v>2022</v>
      </c>
      <c r="B166" s="74" t="s">
        <v>183</v>
      </c>
      <c r="C166" s="90" t="s">
        <v>1145</v>
      </c>
      <c r="D166" s="68" t="s">
        <v>1140</v>
      </c>
      <c r="E166" s="75" t="s">
        <v>1141</v>
      </c>
      <c r="F166" s="94">
        <v>901521881</v>
      </c>
      <c r="G166" s="68" t="s">
        <v>1142</v>
      </c>
      <c r="H166" s="68" t="s">
        <v>1143</v>
      </c>
      <c r="I166" s="60" t="s">
        <v>1211</v>
      </c>
      <c r="J166" s="76">
        <v>3965242</v>
      </c>
      <c r="K166" s="76">
        <v>0</v>
      </c>
      <c r="L166" s="76">
        <f t="shared" si="5"/>
        <v>3.9652419999999999</v>
      </c>
      <c r="M166" s="76">
        <v>9</v>
      </c>
      <c r="N166" s="77">
        <v>44644</v>
      </c>
      <c r="O166" s="77">
        <v>44657</v>
      </c>
      <c r="P166" s="78">
        <v>44926</v>
      </c>
      <c r="Q166" s="79">
        <f>_xlfn.DAYS(BaseGeneral[[#This Row],[FECHA FIN]],BaseGeneral[[#This Row],[FECHA INICIO]])</f>
        <v>269</v>
      </c>
      <c r="R166" s="73" t="s">
        <v>306</v>
      </c>
      <c r="S166" s="73" t="s">
        <v>1138</v>
      </c>
      <c r="T166" s="73" t="s">
        <v>301</v>
      </c>
      <c r="U166" s="73" t="s">
        <v>206</v>
      </c>
      <c r="V166" s="73" t="s">
        <v>346</v>
      </c>
      <c r="W166" s="80" t="s">
        <v>1144</v>
      </c>
    </row>
    <row r="167" spans="1:23" ht="35.1" customHeight="1" x14ac:dyDescent="0.25">
      <c r="A167" s="73">
        <v>2022</v>
      </c>
      <c r="B167" s="74" t="s">
        <v>184</v>
      </c>
      <c r="C167" s="90" t="s">
        <v>1146</v>
      </c>
      <c r="D167" s="68" t="s">
        <v>1147</v>
      </c>
      <c r="E167" s="75" t="s">
        <v>1148</v>
      </c>
      <c r="F167" s="94">
        <v>901406312</v>
      </c>
      <c r="G167" s="68" t="s">
        <v>1149</v>
      </c>
      <c r="H167" s="68" t="s">
        <v>1150</v>
      </c>
      <c r="I167" s="60" t="s">
        <v>1211</v>
      </c>
      <c r="J167" s="76">
        <v>16747492</v>
      </c>
      <c r="K167" s="76">
        <v>0</v>
      </c>
      <c r="L167" s="76">
        <f t="shared" si="5"/>
        <v>16.747492000000001</v>
      </c>
      <c r="M167" s="76">
        <v>2</v>
      </c>
      <c r="N167" s="77">
        <v>44645</v>
      </c>
      <c r="O167" s="77">
        <v>44649</v>
      </c>
      <c r="P167" s="78">
        <v>44715</v>
      </c>
      <c r="Q167" s="79">
        <f>_xlfn.DAYS(BaseGeneral[[#This Row],[FECHA FIN]],BaseGeneral[[#This Row],[FECHA INICIO]])</f>
        <v>66</v>
      </c>
      <c r="R167" s="73" t="s">
        <v>306</v>
      </c>
      <c r="S167" s="73" t="s">
        <v>311</v>
      </c>
      <c r="T167" s="73" t="s">
        <v>301</v>
      </c>
      <c r="U167" s="73" t="s">
        <v>247</v>
      </c>
      <c r="V167" s="73" t="s">
        <v>1151</v>
      </c>
      <c r="W167" s="80" t="s">
        <v>1152</v>
      </c>
    </row>
    <row r="168" spans="1:23" ht="35.1" customHeight="1" x14ac:dyDescent="0.25">
      <c r="A168" s="73">
        <v>2022</v>
      </c>
      <c r="B168" s="74" t="s">
        <v>386</v>
      </c>
      <c r="C168" s="90" t="s">
        <v>1172</v>
      </c>
      <c r="D168" s="60" t="s">
        <v>1167</v>
      </c>
      <c r="E168" s="67" t="s">
        <v>1164</v>
      </c>
      <c r="F168" s="94">
        <v>805021222</v>
      </c>
      <c r="G168" s="68" t="s">
        <v>1106</v>
      </c>
      <c r="H168" s="68" t="s">
        <v>1173</v>
      </c>
      <c r="I168" s="60" t="s">
        <v>1211</v>
      </c>
      <c r="J168" s="76">
        <v>68573610</v>
      </c>
      <c r="K168" s="76">
        <v>0</v>
      </c>
      <c r="L168" s="76">
        <f t="shared" si="5"/>
        <v>68.573610000000002</v>
      </c>
      <c r="M168" s="76"/>
      <c r="N168" s="77"/>
      <c r="O168" s="77"/>
      <c r="P168" s="78"/>
      <c r="Q168" s="79">
        <f>_xlfn.DAYS(BaseGeneral[[#This Row],[FECHA FIN]],BaseGeneral[[#This Row],[FECHA INICIO]])</f>
        <v>0</v>
      </c>
      <c r="R168" s="28" t="s">
        <v>340</v>
      </c>
      <c r="S168" s="28" t="s">
        <v>1138</v>
      </c>
      <c r="T168" s="73" t="s">
        <v>301</v>
      </c>
      <c r="U168" s="28" t="s">
        <v>298</v>
      </c>
      <c r="V168" s="28" t="s">
        <v>376</v>
      </c>
      <c r="W168" s="80"/>
    </row>
    <row r="169" spans="1:23" ht="35.1" customHeight="1" x14ac:dyDescent="0.25">
      <c r="A169" s="73">
        <v>2022</v>
      </c>
      <c r="B169" s="74" t="s">
        <v>387</v>
      </c>
      <c r="C169" s="90" t="s">
        <v>1153</v>
      </c>
      <c r="D169" s="68" t="s">
        <v>1159</v>
      </c>
      <c r="E169" s="75" t="s">
        <v>1160</v>
      </c>
      <c r="F169" s="94">
        <v>804012595</v>
      </c>
      <c r="G169" s="68" t="s">
        <v>996</v>
      </c>
      <c r="H169" s="68" t="s">
        <v>1161</v>
      </c>
      <c r="I169" s="60" t="s">
        <v>1211</v>
      </c>
      <c r="J169" s="76">
        <v>25170000</v>
      </c>
      <c r="K169" s="76">
        <v>0</v>
      </c>
      <c r="L169" s="76">
        <f t="shared" si="5"/>
        <v>25.17</v>
      </c>
      <c r="M169" s="76">
        <v>8</v>
      </c>
      <c r="N169" s="77">
        <v>44659</v>
      </c>
      <c r="O169" s="77">
        <v>44671</v>
      </c>
      <c r="P169" s="78">
        <v>44926</v>
      </c>
      <c r="Q169" s="79">
        <f>_xlfn.DAYS(BaseGeneral[[#This Row],[FECHA FIN]],BaseGeneral[[#This Row],[FECHA INICIO]])</f>
        <v>255</v>
      </c>
      <c r="R169" s="73" t="s">
        <v>1157</v>
      </c>
      <c r="S169" s="73" t="s">
        <v>341</v>
      </c>
      <c r="T169" s="73" t="s">
        <v>301</v>
      </c>
      <c r="U169" s="73" t="s">
        <v>298</v>
      </c>
      <c r="V169" s="73" t="s">
        <v>376</v>
      </c>
      <c r="W169" s="80" t="s">
        <v>1162</v>
      </c>
    </row>
    <row r="170" spans="1:23" ht="35.1" customHeight="1" x14ac:dyDescent="0.25">
      <c r="A170" s="73">
        <v>2022</v>
      </c>
      <c r="B170" s="74" t="s">
        <v>388</v>
      </c>
      <c r="C170" s="90" t="s">
        <v>1153</v>
      </c>
      <c r="D170" s="68" t="s">
        <v>1154</v>
      </c>
      <c r="E170" s="75" t="s">
        <v>1155</v>
      </c>
      <c r="F170" s="94">
        <v>91282210</v>
      </c>
      <c r="G170" s="68" t="s">
        <v>996</v>
      </c>
      <c r="H170" s="68" t="s">
        <v>1156</v>
      </c>
      <c r="I170" s="60" t="s">
        <v>1211</v>
      </c>
      <c r="J170" s="76">
        <v>33672000</v>
      </c>
      <c r="K170" s="76">
        <v>0</v>
      </c>
      <c r="L170" s="76">
        <f t="shared" si="5"/>
        <v>33.671999999999997</v>
      </c>
      <c r="M170" s="76">
        <v>8</v>
      </c>
      <c r="N170" s="77">
        <v>44653</v>
      </c>
      <c r="O170" s="77">
        <v>44672</v>
      </c>
      <c r="P170" s="78">
        <v>44926</v>
      </c>
      <c r="Q170" s="79">
        <f>_xlfn.DAYS(BaseGeneral[[#This Row],[FECHA FIN]],BaseGeneral[[#This Row],[FECHA INICIO]])</f>
        <v>254</v>
      </c>
      <c r="R170" s="73" t="s">
        <v>1157</v>
      </c>
      <c r="S170" s="73" t="s">
        <v>341</v>
      </c>
      <c r="T170" s="73" t="s">
        <v>301</v>
      </c>
      <c r="U170" s="73" t="s">
        <v>298</v>
      </c>
      <c r="V170" s="73" t="s">
        <v>376</v>
      </c>
      <c r="W170" s="80" t="s">
        <v>1158</v>
      </c>
    </row>
    <row r="171" spans="1:23" ht="35.1" customHeight="1" x14ac:dyDescent="0.25">
      <c r="A171" s="28">
        <v>2022</v>
      </c>
      <c r="B171" s="7" t="s">
        <v>389</v>
      </c>
      <c r="C171" s="7" t="s">
        <v>1195</v>
      </c>
      <c r="D171" s="60" t="s">
        <v>1196</v>
      </c>
      <c r="E171" s="67" t="s">
        <v>1197</v>
      </c>
      <c r="F171" s="71">
        <v>804007617</v>
      </c>
      <c r="G171" s="60" t="s">
        <v>1198</v>
      </c>
      <c r="H171" s="60" t="s">
        <v>1199</v>
      </c>
      <c r="I171" s="60" t="s">
        <v>1210</v>
      </c>
      <c r="J171" s="5">
        <v>12524000</v>
      </c>
      <c r="K171" s="5">
        <v>0</v>
      </c>
      <c r="L171" s="5">
        <f>J171/1000000</f>
        <v>12.523999999999999</v>
      </c>
      <c r="M171" s="5">
        <v>7</v>
      </c>
      <c r="N171" s="27">
        <v>44685</v>
      </c>
      <c r="O171" s="27">
        <v>44693</v>
      </c>
      <c r="P171" s="69">
        <v>44926</v>
      </c>
      <c r="Q171" s="70">
        <f>_xlfn.DAYS(BaseGeneral[[#This Row],[FECHA FIN]],BaseGeneral[[#This Row],[FECHA INICIO]])</f>
        <v>233</v>
      </c>
      <c r="R171" s="28" t="s">
        <v>306</v>
      </c>
      <c r="S171" s="28" t="s">
        <v>1138</v>
      </c>
      <c r="T171" s="73" t="s">
        <v>301</v>
      </c>
      <c r="U171" s="28" t="s">
        <v>297</v>
      </c>
      <c r="V171" s="28" t="s">
        <v>345</v>
      </c>
      <c r="W171" s="26" t="s">
        <v>335</v>
      </c>
    </row>
    <row r="172" spans="1:23" ht="35.1" customHeight="1" x14ac:dyDescent="0.25">
      <c r="A172" s="28">
        <v>2022</v>
      </c>
      <c r="B172" s="7" t="s">
        <v>390</v>
      </c>
      <c r="C172" s="7" t="s">
        <v>1200</v>
      </c>
      <c r="D172" s="60" t="s">
        <v>1201</v>
      </c>
      <c r="E172" s="67" t="s">
        <v>1202</v>
      </c>
      <c r="F172" s="71">
        <v>800215065</v>
      </c>
      <c r="G172" s="60" t="s">
        <v>1203</v>
      </c>
      <c r="H172" s="60" t="s">
        <v>1204</v>
      </c>
      <c r="I172" s="60" t="s">
        <v>1210</v>
      </c>
      <c r="J172" s="5">
        <v>7314300</v>
      </c>
      <c r="K172" s="5">
        <v>0</v>
      </c>
      <c r="L172" s="5">
        <f>J172/1000000</f>
        <v>7.3143000000000002</v>
      </c>
      <c r="M172" s="5">
        <v>7</v>
      </c>
      <c r="N172" s="27">
        <v>44686</v>
      </c>
      <c r="O172" s="27">
        <v>44691</v>
      </c>
      <c r="P172" s="69">
        <v>44926</v>
      </c>
      <c r="Q172" s="70">
        <f>_xlfn.DAYS(BaseGeneral[[#This Row],[FECHA FIN]],BaseGeneral[[#This Row],[FECHA INICIO]])</f>
        <v>235</v>
      </c>
      <c r="R172" s="28" t="s">
        <v>306</v>
      </c>
      <c r="S172" s="28" t="s">
        <v>1138</v>
      </c>
      <c r="T172" s="73" t="s">
        <v>301</v>
      </c>
      <c r="U172" s="28" t="s">
        <v>297</v>
      </c>
      <c r="V172" s="28" t="s">
        <v>345</v>
      </c>
      <c r="W172" s="26" t="s">
        <v>147</v>
      </c>
    </row>
    <row r="173" spans="1:23" ht="35.1" customHeight="1" x14ac:dyDescent="0.25">
      <c r="A173" s="28">
        <v>2022</v>
      </c>
      <c r="B173" s="7" t="s">
        <v>391</v>
      </c>
      <c r="C173" s="7" t="s">
        <v>1205</v>
      </c>
      <c r="D173" s="60" t="s">
        <v>1206</v>
      </c>
      <c r="E173" s="67" t="s">
        <v>1207</v>
      </c>
      <c r="F173" s="71">
        <v>804006167</v>
      </c>
      <c r="G173" s="60" t="s">
        <v>1208</v>
      </c>
      <c r="H173" s="60"/>
      <c r="I173" s="60"/>
      <c r="J173" s="5">
        <v>7534000</v>
      </c>
      <c r="K173" s="5">
        <v>0</v>
      </c>
      <c r="L173" s="5">
        <f>J173/1000000</f>
        <v>7.5339999999999998</v>
      </c>
      <c r="M173" s="5"/>
      <c r="N173" s="27">
        <v>44693</v>
      </c>
      <c r="O173" s="27"/>
      <c r="P173" s="69"/>
      <c r="Q173" s="70">
        <f>_xlfn.DAYS(BaseGeneral[[#This Row],[FECHA FIN]],BaseGeneral[[#This Row],[FECHA INICIO]])</f>
        <v>0</v>
      </c>
      <c r="R173" s="28" t="s">
        <v>306</v>
      </c>
      <c r="S173" s="28" t="s">
        <v>1138</v>
      </c>
      <c r="T173" s="73" t="s">
        <v>301</v>
      </c>
      <c r="U173" s="28" t="s">
        <v>297</v>
      </c>
      <c r="V173" s="28" t="s">
        <v>345</v>
      </c>
      <c r="W173" s="26" t="s">
        <v>1209</v>
      </c>
    </row>
    <row r="174" spans="1:23" ht="35.1" customHeight="1" x14ac:dyDescent="0.25">
      <c r="A174" s="73">
        <v>2022</v>
      </c>
      <c r="B174" s="7"/>
      <c r="C174" s="74"/>
      <c r="D174" s="68"/>
      <c r="E174" s="25"/>
      <c r="F174" s="68"/>
      <c r="G174" s="68"/>
      <c r="H174" s="68"/>
      <c r="I174" s="68"/>
      <c r="J174" s="76"/>
      <c r="K174" s="76"/>
      <c r="L174" s="76"/>
      <c r="M174" s="76"/>
      <c r="N174" s="77"/>
      <c r="O174" s="77"/>
      <c r="P174" s="78"/>
      <c r="Q174" s="79"/>
      <c r="R174" s="28"/>
      <c r="S174" s="28"/>
      <c r="T174" s="73"/>
      <c r="U174" s="73"/>
      <c r="V174" s="73"/>
      <c r="W174" s="80"/>
    </row>
    <row r="175" spans="1:23" ht="35.1" customHeight="1" x14ac:dyDescent="0.25">
      <c r="A175" s="28">
        <v>2022</v>
      </c>
      <c r="B175" s="7"/>
      <c r="C175" s="7"/>
      <c r="D175" s="60"/>
      <c r="E175" s="91"/>
      <c r="F175" s="60"/>
      <c r="G175" s="60"/>
      <c r="H175" s="60"/>
      <c r="I175" s="60"/>
      <c r="J175" s="5"/>
      <c r="K175" s="5"/>
      <c r="L175" s="5"/>
      <c r="M175" s="5"/>
      <c r="N175" s="27"/>
      <c r="O175" s="27"/>
      <c r="P175" s="69"/>
      <c r="Q175" s="70"/>
      <c r="R175" s="28"/>
      <c r="S175" s="28"/>
      <c r="T175" s="28"/>
      <c r="U175" s="28"/>
      <c r="V175" s="28"/>
      <c r="W175" s="26"/>
    </row>
    <row r="176" spans="1:23" ht="35.1" customHeight="1" x14ac:dyDescent="0.25">
      <c r="A176" s="28">
        <v>2022</v>
      </c>
      <c r="B176" s="7" t="s">
        <v>392</v>
      </c>
      <c r="C176" s="7" t="s">
        <v>1220</v>
      </c>
      <c r="D176" s="60" t="s">
        <v>1219</v>
      </c>
      <c r="E176" s="67" t="s">
        <v>1221</v>
      </c>
      <c r="F176" s="72">
        <v>8909029226</v>
      </c>
      <c r="G176" s="60" t="s">
        <v>1143</v>
      </c>
      <c r="H176" s="60" t="s">
        <v>1222</v>
      </c>
      <c r="I176" s="60" t="s">
        <v>1210</v>
      </c>
      <c r="J176" s="5">
        <v>17000000</v>
      </c>
      <c r="K176" s="5">
        <v>0</v>
      </c>
      <c r="L176" s="5">
        <f t="shared" ref="L176:L201" si="6">J176/1000000</f>
        <v>17</v>
      </c>
      <c r="M176" s="5">
        <v>1</v>
      </c>
      <c r="N176" s="86">
        <v>44734</v>
      </c>
      <c r="O176" s="86">
        <v>44753</v>
      </c>
      <c r="P176" s="69">
        <v>44784</v>
      </c>
      <c r="Q176" s="70">
        <f>_xlfn.DAYS(BaseGeneral[[#This Row],[FECHA FIN]],BaseGeneral[[#This Row],[FECHA INICIO]])</f>
        <v>31</v>
      </c>
      <c r="R176" s="28" t="s">
        <v>310</v>
      </c>
      <c r="S176" s="28" t="s">
        <v>1138</v>
      </c>
      <c r="T176" s="28" t="s">
        <v>301</v>
      </c>
      <c r="U176" s="28" t="s">
        <v>297</v>
      </c>
      <c r="V176" s="28" t="s">
        <v>1223</v>
      </c>
      <c r="W176" s="26" t="s">
        <v>1224</v>
      </c>
    </row>
    <row r="177" spans="1:23" ht="35.1" customHeight="1" x14ac:dyDescent="0.25">
      <c r="A177" s="28">
        <v>2022</v>
      </c>
      <c r="B177" s="7" t="s">
        <v>393</v>
      </c>
      <c r="C177" s="7" t="s">
        <v>1212</v>
      </c>
      <c r="D177" s="60" t="s">
        <v>1214</v>
      </c>
      <c r="E177" s="67" t="s">
        <v>1218</v>
      </c>
      <c r="F177" s="60">
        <v>804011536</v>
      </c>
      <c r="G177" s="60" t="s">
        <v>1215</v>
      </c>
      <c r="H177" s="60" t="s">
        <v>1216</v>
      </c>
      <c r="I177" s="60" t="s">
        <v>1210</v>
      </c>
      <c r="J177" s="5">
        <v>14133419</v>
      </c>
      <c r="K177" s="5">
        <v>0</v>
      </c>
      <c r="L177" s="5">
        <f t="shared" si="6"/>
        <v>14.133419</v>
      </c>
      <c r="M177" s="5">
        <v>3</v>
      </c>
      <c r="N177" s="27"/>
      <c r="O177" s="27">
        <v>44743</v>
      </c>
      <c r="P177" s="69">
        <v>44835</v>
      </c>
      <c r="Q177" s="70">
        <f>_xlfn.DAYS(BaseGeneral[[#This Row],[FECHA FIN]],BaseGeneral[[#This Row],[FECHA INICIO]])</f>
        <v>92</v>
      </c>
      <c r="R177" s="28" t="s">
        <v>306</v>
      </c>
      <c r="S177" s="28" t="s">
        <v>1138</v>
      </c>
      <c r="T177" s="28" t="s">
        <v>301</v>
      </c>
      <c r="U177" s="28" t="s">
        <v>206</v>
      </c>
      <c r="V177" s="28" t="s">
        <v>383</v>
      </c>
      <c r="W177" s="26" t="s">
        <v>1217</v>
      </c>
    </row>
    <row r="178" spans="1:23" ht="35.1" customHeight="1" x14ac:dyDescent="0.25">
      <c r="A178" s="28">
        <v>2022</v>
      </c>
      <c r="B178" s="7" t="s">
        <v>1225</v>
      </c>
      <c r="C178" s="7"/>
      <c r="D178" s="60"/>
      <c r="E178" s="67"/>
      <c r="F178" s="60"/>
      <c r="G178" s="60"/>
      <c r="H178" s="60"/>
      <c r="I178" s="60"/>
      <c r="J178" s="96"/>
      <c r="K178" s="96"/>
      <c r="L178" s="96">
        <f t="shared" si="6"/>
        <v>0</v>
      </c>
      <c r="M178" s="96"/>
      <c r="N178" s="27"/>
      <c r="O178" s="27"/>
      <c r="P178" s="69"/>
      <c r="Q178" s="70">
        <f>_xlfn.DAYS(BaseGeneral[[#This Row],[FECHA FIN]],BaseGeneral[[#This Row],[FECHA INICIO]])</f>
        <v>0</v>
      </c>
      <c r="R178" s="28"/>
      <c r="S178" s="28"/>
      <c r="T178" s="28"/>
      <c r="U178" s="28"/>
      <c r="V178" s="28"/>
      <c r="W178" s="26"/>
    </row>
    <row r="179" spans="1:23" ht="35.1" customHeight="1" x14ac:dyDescent="0.25">
      <c r="A179" s="28">
        <v>2022</v>
      </c>
      <c r="B179" s="7">
        <v>178</v>
      </c>
      <c r="C179" s="7"/>
      <c r="D179" s="60"/>
      <c r="E179" s="67"/>
      <c r="F179" s="60"/>
      <c r="G179" s="60"/>
      <c r="H179" s="60"/>
      <c r="I179" s="60"/>
      <c r="J179" s="96"/>
      <c r="K179" s="96"/>
      <c r="L179" s="96">
        <f t="shared" si="6"/>
        <v>0</v>
      </c>
      <c r="M179" s="96"/>
      <c r="N179" s="27"/>
      <c r="O179" s="27"/>
      <c r="P179" s="69"/>
      <c r="Q179" s="70">
        <f>_xlfn.DAYS(BaseGeneral[[#This Row],[FECHA FIN]],BaseGeneral[[#This Row],[FECHA INICIO]])</f>
        <v>0</v>
      </c>
      <c r="R179" s="28"/>
      <c r="S179" s="28"/>
      <c r="T179" s="28"/>
      <c r="U179" s="28"/>
      <c r="V179" s="28"/>
      <c r="W179" s="26"/>
    </row>
    <row r="180" spans="1:23" ht="35.1" customHeight="1" x14ac:dyDescent="0.25">
      <c r="A180" s="28">
        <v>2022</v>
      </c>
      <c r="B180" s="7">
        <v>179</v>
      </c>
      <c r="C180" s="7"/>
      <c r="D180" s="60"/>
      <c r="E180" s="67"/>
      <c r="F180" s="60"/>
      <c r="G180" s="60"/>
      <c r="H180" s="60"/>
      <c r="I180" s="60"/>
      <c r="J180" s="96"/>
      <c r="K180" s="96"/>
      <c r="L180" s="96">
        <f t="shared" si="6"/>
        <v>0</v>
      </c>
      <c r="M180" s="96"/>
      <c r="N180" s="27"/>
      <c r="O180" s="27"/>
      <c r="P180" s="69"/>
      <c r="Q180" s="70">
        <f>_xlfn.DAYS(BaseGeneral[[#This Row],[FECHA FIN]],BaseGeneral[[#This Row],[FECHA INICIO]])</f>
        <v>0</v>
      </c>
      <c r="R180" s="28"/>
      <c r="S180" s="28"/>
      <c r="T180" s="28"/>
      <c r="U180" s="28"/>
      <c r="V180" s="28"/>
      <c r="W180" s="26"/>
    </row>
    <row r="181" spans="1:23" ht="35.1" customHeight="1" x14ac:dyDescent="0.25">
      <c r="A181" s="28">
        <v>2022</v>
      </c>
      <c r="B181" s="7">
        <v>180</v>
      </c>
      <c r="C181" s="7"/>
      <c r="D181" s="60"/>
      <c r="E181" s="67"/>
      <c r="F181" s="60"/>
      <c r="G181" s="60"/>
      <c r="H181" s="60"/>
      <c r="I181" s="60"/>
      <c r="J181" s="96"/>
      <c r="K181" s="96"/>
      <c r="L181" s="96">
        <f t="shared" si="6"/>
        <v>0</v>
      </c>
      <c r="M181" s="96"/>
      <c r="N181" s="27"/>
      <c r="O181" s="27"/>
      <c r="P181" s="69"/>
      <c r="Q181" s="70">
        <f>_xlfn.DAYS(BaseGeneral[[#This Row],[FECHA FIN]],BaseGeneral[[#This Row],[FECHA INICIO]])</f>
        <v>0</v>
      </c>
      <c r="R181" s="28"/>
      <c r="S181" s="28"/>
      <c r="T181" s="28"/>
      <c r="U181" s="28"/>
      <c r="V181" s="28"/>
      <c r="W181" s="26"/>
    </row>
    <row r="182" spans="1:23" ht="35.1" customHeight="1" x14ac:dyDescent="0.25">
      <c r="A182" s="28">
        <v>2022</v>
      </c>
      <c r="B182" s="7">
        <v>181</v>
      </c>
      <c r="C182" s="7"/>
      <c r="D182" s="60"/>
      <c r="E182" s="67"/>
      <c r="F182" s="60"/>
      <c r="G182" s="60"/>
      <c r="H182" s="60"/>
      <c r="I182" s="60"/>
      <c r="J182" s="96"/>
      <c r="K182" s="96"/>
      <c r="L182" s="96">
        <f t="shared" si="6"/>
        <v>0</v>
      </c>
      <c r="M182" s="96"/>
      <c r="N182" s="27"/>
      <c r="O182" s="27"/>
      <c r="P182" s="69"/>
      <c r="Q182" s="70">
        <f>_xlfn.DAYS(BaseGeneral[[#This Row],[FECHA FIN]],BaseGeneral[[#This Row],[FECHA INICIO]])</f>
        <v>0</v>
      </c>
      <c r="R182" s="28"/>
      <c r="S182" s="28"/>
      <c r="T182" s="28"/>
      <c r="U182" s="28"/>
      <c r="V182" s="28"/>
      <c r="W182" s="26"/>
    </row>
    <row r="183" spans="1:23" ht="35.1" customHeight="1" x14ac:dyDescent="0.25">
      <c r="A183" s="28">
        <v>2022</v>
      </c>
      <c r="B183" s="7" t="s">
        <v>394</v>
      </c>
      <c r="C183" s="7" t="s">
        <v>1213</v>
      </c>
      <c r="D183" s="60" t="s">
        <v>1249</v>
      </c>
      <c r="E183" s="67" t="s">
        <v>322</v>
      </c>
      <c r="F183" s="60">
        <v>91287092</v>
      </c>
      <c r="G183" s="60"/>
      <c r="H183" s="60"/>
      <c r="I183" s="60" t="s">
        <v>1210</v>
      </c>
      <c r="J183" s="96">
        <v>10000000</v>
      </c>
      <c r="K183" s="96">
        <v>0</v>
      </c>
      <c r="L183" s="96">
        <f t="shared" si="6"/>
        <v>10</v>
      </c>
      <c r="M183" s="96">
        <v>5</v>
      </c>
      <c r="N183" s="27">
        <v>44741</v>
      </c>
      <c r="O183" s="27">
        <v>44757</v>
      </c>
      <c r="P183" s="69">
        <v>44915</v>
      </c>
      <c r="Q183" s="70">
        <f>_xlfn.DAYS(BaseGeneral[[#This Row],[FECHA FIN]],BaseGeneral[[#This Row],[FECHA INICIO]])</f>
        <v>158</v>
      </c>
      <c r="R183" s="28" t="s">
        <v>306</v>
      </c>
      <c r="S183" s="28" t="s">
        <v>1138</v>
      </c>
      <c r="T183" s="28" t="s">
        <v>301</v>
      </c>
      <c r="U183" s="28" t="s">
        <v>206</v>
      </c>
      <c r="V183" s="28" t="s">
        <v>1251</v>
      </c>
      <c r="W183" s="26" t="s">
        <v>1250</v>
      </c>
    </row>
    <row r="184" spans="1:23" ht="35.1" customHeight="1" x14ac:dyDescent="0.25">
      <c r="A184" s="28">
        <v>2022</v>
      </c>
      <c r="B184" s="7" t="s">
        <v>395</v>
      </c>
      <c r="C184" s="90" t="s">
        <v>1228</v>
      </c>
      <c r="D184" s="60" t="s">
        <v>1227</v>
      </c>
      <c r="E184" s="67" t="s">
        <v>1229</v>
      </c>
      <c r="F184" s="60">
        <v>1097638996</v>
      </c>
      <c r="G184" s="60" t="s">
        <v>1231</v>
      </c>
      <c r="H184" s="60" t="s">
        <v>1230</v>
      </c>
      <c r="I184" s="60" t="s">
        <v>1211</v>
      </c>
      <c r="J184" s="96">
        <v>5600000</v>
      </c>
      <c r="K184" s="96">
        <v>0</v>
      </c>
      <c r="L184" s="96">
        <f t="shared" si="6"/>
        <v>5.6</v>
      </c>
      <c r="M184" s="96">
        <v>2</v>
      </c>
      <c r="N184" s="27">
        <v>44741</v>
      </c>
      <c r="O184" s="27">
        <v>44747</v>
      </c>
      <c r="P184" s="69">
        <v>44809</v>
      </c>
      <c r="Q184" s="70">
        <f>_xlfn.DAYS(BaseGeneral[[#This Row],[FECHA FIN]],BaseGeneral[[#This Row],[FECHA INICIO]])</f>
        <v>62</v>
      </c>
      <c r="R184" s="28" t="s">
        <v>310</v>
      </c>
      <c r="S184" s="28" t="s">
        <v>1138</v>
      </c>
      <c r="T184" s="28" t="s">
        <v>296</v>
      </c>
      <c r="U184" s="28" t="s">
        <v>298</v>
      </c>
      <c r="V184" s="28" t="s">
        <v>348</v>
      </c>
      <c r="W184" s="26" t="s">
        <v>1226</v>
      </c>
    </row>
    <row r="185" spans="1:23" ht="35.1" customHeight="1" x14ac:dyDescent="0.25">
      <c r="A185" s="28">
        <v>2022</v>
      </c>
      <c r="B185" s="7" t="s">
        <v>396</v>
      </c>
      <c r="C185" s="90" t="s">
        <v>1232</v>
      </c>
      <c r="D185" s="60" t="s">
        <v>1233</v>
      </c>
      <c r="E185" s="67" t="s">
        <v>1234</v>
      </c>
      <c r="F185" s="60">
        <v>890201578</v>
      </c>
      <c r="G185" s="60" t="s">
        <v>1236</v>
      </c>
      <c r="H185" s="60"/>
      <c r="I185" s="60" t="s">
        <v>1210</v>
      </c>
      <c r="J185" s="96">
        <v>1132000</v>
      </c>
      <c r="K185" s="96">
        <v>0</v>
      </c>
      <c r="L185" s="96">
        <f t="shared" si="6"/>
        <v>1.1319999999999999</v>
      </c>
      <c r="M185" s="96"/>
      <c r="N185" s="27">
        <v>44749</v>
      </c>
      <c r="O185" s="27"/>
      <c r="P185" s="69"/>
      <c r="Q185" s="70">
        <f>_xlfn.DAYS(BaseGeneral[[#This Row],[FECHA FIN]],BaseGeneral[[#This Row],[FECHA INICIO]])</f>
        <v>0</v>
      </c>
      <c r="R185" s="28" t="s">
        <v>310</v>
      </c>
      <c r="S185" s="28" t="s">
        <v>1138</v>
      </c>
      <c r="T185" s="28" t="s">
        <v>301</v>
      </c>
      <c r="U185" s="28" t="s">
        <v>297</v>
      </c>
      <c r="V185" s="28" t="s">
        <v>344</v>
      </c>
      <c r="W185" s="26" t="s">
        <v>1235</v>
      </c>
    </row>
    <row r="186" spans="1:23" ht="35.1" customHeight="1" x14ac:dyDescent="0.25">
      <c r="A186" s="28">
        <v>2022</v>
      </c>
      <c r="B186" s="7" t="s">
        <v>397</v>
      </c>
      <c r="C186" s="7" t="s">
        <v>1237</v>
      </c>
      <c r="D186" s="60" t="s">
        <v>1238</v>
      </c>
      <c r="E186" s="67" t="s">
        <v>1239</v>
      </c>
      <c r="F186" s="60">
        <v>890200499</v>
      </c>
      <c r="G186" s="60" t="s">
        <v>1241</v>
      </c>
      <c r="H186" s="60" t="s">
        <v>1242</v>
      </c>
      <c r="I186" s="60" t="s">
        <v>1210</v>
      </c>
      <c r="J186" s="96">
        <v>7928928</v>
      </c>
      <c r="K186" s="96">
        <v>0</v>
      </c>
      <c r="L186" s="96">
        <f t="shared" si="6"/>
        <v>7.928928</v>
      </c>
      <c r="M186" s="96">
        <v>5</v>
      </c>
      <c r="N186" s="27">
        <v>44768</v>
      </c>
      <c r="O186" s="27">
        <v>44774</v>
      </c>
      <c r="P186" s="69">
        <v>44925</v>
      </c>
      <c r="Q186" s="70">
        <f>_xlfn.DAYS(BaseGeneral[[#This Row],[FECHA FIN]],BaseGeneral[[#This Row],[FECHA INICIO]])</f>
        <v>151</v>
      </c>
      <c r="R186" s="28" t="s">
        <v>310</v>
      </c>
      <c r="S186" s="28" t="s">
        <v>307</v>
      </c>
      <c r="T186" s="28" t="s">
        <v>301</v>
      </c>
      <c r="U186" s="28" t="s">
        <v>298</v>
      </c>
      <c r="V186" s="28" t="s">
        <v>358</v>
      </c>
      <c r="W186" s="26" t="s">
        <v>1240</v>
      </c>
    </row>
    <row r="187" spans="1:23" ht="35.1" customHeight="1" x14ac:dyDescent="0.25">
      <c r="A187" s="28">
        <v>2022</v>
      </c>
      <c r="B187" s="7" t="s">
        <v>398</v>
      </c>
      <c r="C187" s="7" t="s">
        <v>1243</v>
      </c>
      <c r="D187" s="60" t="s">
        <v>1244</v>
      </c>
      <c r="E187" s="67" t="s">
        <v>1245</v>
      </c>
      <c r="F187" s="60">
        <v>1005150634</v>
      </c>
      <c r="G187" s="60" t="s">
        <v>1246</v>
      </c>
      <c r="H187" s="60" t="s">
        <v>1247</v>
      </c>
      <c r="I187" s="60" t="s">
        <v>1211</v>
      </c>
      <c r="J187" s="96">
        <v>4000000</v>
      </c>
      <c r="K187" s="96">
        <v>0</v>
      </c>
      <c r="L187" s="96">
        <f t="shared" si="6"/>
        <v>4</v>
      </c>
      <c r="M187" s="96">
        <v>4</v>
      </c>
      <c r="N187" s="27">
        <v>44756</v>
      </c>
      <c r="O187" s="27">
        <v>44756</v>
      </c>
      <c r="P187" s="69">
        <v>44878</v>
      </c>
      <c r="Q187" s="70">
        <f>_xlfn.DAYS(BaseGeneral[[#This Row],[FECHA FIN]],BaseGeneral[[#This Row],[FECHA INICIO]])</f>
        <v>122</v>
      </c>
      <c r="R187" s="28" t="s">
        <v>310</v>
      </c>
      <c r="S187" s="63" t="s">
        <v>313</v>
      </c>
      <c r="T187" s="28" t="s">
        <v>301</v>
      </c>
      <c r="U187" s="28" t="s">
        <v>247</v>
      </c>
      <c r="V187" s="28" t="s">
        <v>355</v>
      </c>
      <c r="W187" s="26" t="s">
        <v>1248</v>
      </c>
    </row>
    <row r="188" spans="1:23" ht="35.1" customHeight="1" x14ac:dyDescent="0.25">
      <c r="A188" s="28">
        <v>2022</v>
      </c>
      <c r="B188" s="7" t="s">
        <v>399</v>
      </c>
      <c r="C188" s="7"/>
      <c r="D188" s="60"/>
      <c r="E188" s="67"/>
      <c r="F188" s="60"/>
      <c r="G188" s="60"/>
      <c r="H188" s="60"/>
      <c r="I188" s="60"/>
      <c r="J188" s="96"/>
      <c r="K188" s="96"/>
      <c r="L188" s="96">
        <f t="shared" si="6"/>
        <v>0</v>
      </c>
      <c r="M188" s="96"/>
      <c r="N188" s="27"/>
      <c r="O188" s="27"/>
      <c r="P188" s="69"/>
      <c r="Q188" s="70">
        <f>_xlfn.DAYS(BaseGeneral[[#This Row],[FECHA FIN]],BaseGeneral[[#This Row],[FECHA INICIO]])</f>
        <v>0</v>
      </c>
      <c r="R188" s="28"/>
      <c r="S188" s="28"/>
      <c r="T188" s="28"/>
      <c r="U188" s="28"/>
      <c r="V188" s="28"/>
      <c r="W188" s="26"/>
    </row>
    <row r="189" spans="1:23" ht="35.1" customHeight="1" x14ac:dyDescent="0.25">
      <c r="A189" s="28">
        <v>2022</v>
      </c>
      <c r="B189" s="7" t="s">
        <v>400</v>
      </c>
      <c r="C189" s="7"/>
      <c r="D189" s="60"/>
      <c r="E189" s="67"/>
      <c r="F189" s="60"/>
      <c r="G189" s="60"/>
      <c r="H189" s="60"/>
      <c r="I189" s="60"/>
      <c r="J189" s="96"/>
      <c r="K189" s="96"/>
      <c r="L189" s="96">
        <f t="shared" si="6"/>
        <v>0</v>
      </c>
      <c r="M189" s="96"/>
      <c r="N189" s="27"/>
      <c r="O189" s="27"/>
      <c r="P189" s="69"/>
      <c r="Q189" s="70">
        <f>_xlfn.DAYS(BaseGeneral[[#This Row],[FECHA FIN]],BaseGeneral[[#This Row],[FECHA INICIO]])</f>
        <v>0</v>
      </c>
      <c r="R189" s="28"/>
      <c r="S189" s="28"/>
      <c r="T189" s="28"/>
      <c r="U189" s="28"/>
      <c r="V189" s="28"/>
      <c r="W189" s="26"/>
    </row>
    <row r="190" spans="1:23" ht="35.1" customHeight="1" x14ac:dyDescent="0.25">
      <c r="A190" s="28">
        <v>2022</v>
      </c>
      <c r="B190" s="7" t="s">
        <v>401</v>
      </c>
      <c r="C190" s="7" t="s">
        <v>1252</v>
      </c>
      <c r="D190" s="60" t="s">
        <v>1253</v>
      </c>
      <c r="E190" s="67" t="s">
        <v>557</v>
      </c>
      <c r="F190" s="60">
        <v>1098629751</v>
      </c>
      <c r="G190" s="60" t="s">
        <v>1255</v>
      </c>
      <c r="H190" s="60" t="s">
        <v>1256</v>
      </c>
      <c r="I190" s="60" t="s">
        <v>1211</v>
      </c>
      <c r="J190" s="96">
        <v>21000000</v>
      </c>
      <c r="K190" s="96">
        <v>0</v>
      </c>
      <c r="L190" s="96">
        <f t="shared" si="6"/>
        <v>21</v>
      </c>
      <c r="M190" s="96">
        <v>2.5</v>
      </c>
      <c r="N190" s="27">
        <v>44770</v>
      </c>
      <c r="O190" s="27">
        <v>44770</v>
      </c>
      <c r="P190" s="69">
        <v>44919</v>
      </c>
      <c r="Q190" s="70">
        <f>_xlfn.DAYS(BaseGeneral[[#This Row],[FECHA FIN]],BaseGeneral[[#This Row],[FECHA INICIO]])</f>
        <v>149</v>
      </c>
      <c r="R190" s="28" t="s">
        <v>310</v>
      </c>
      <c r="S190" s="28" t="s">
        <v>312</v>
      </c>
      <c r="T190" s="28" t="s">
        <v>559</v>
      </c>
      <c r="U190" s="28" t="s">
        <v>247</v>
      </c>
      <c r="V190" s="28" t="s">
        <v>351</v>
      </c>
      <c r="W190" s="26" t="s">
        <v>1254</v>
      </c>
    </row>
    <row r="191" spans="1:23" ht="35.1" customHeight="1" x14ac:dyDescent="0.25">
      <c r="A191" s="28">
        <v>2022</v>
      </c>
      <c r="B191" s="7" t="s">
        <v>402</v>
      </c>
      <c r="C191" s="7" t="s">
        <v>1258</v>
      </c>
      <c r="D191" s="60" t="s">
        <v>1257</v>
      </c>
      <c r="E191" s="67" t="s">
        <v>99</v>
      </c>
      <c r="F191" s="60">
        <v>1095801605</v>
      </c>
      <c r="G191" s="60" t="s">
        <v>1259</v>
      </c>
      <c r="H191" s="60" t="s">
        <v>1260</v>
      </c>
      <c r="I191" s="60" t="s">
        <v>1211</v>
      </c>
      <c r="J191" s="96">
        <v>13533333</v>
      </c>
      <c r="K191" s="96">
        <v>0</v>
      </c>
      <c r="L191" s="96">
        <f t="shared" si="6"/>
        <v>13.533333000000001</v>
      </c>
      <c r="M191" s="96">
        <v>4.5</v>
      </c>
      <c r="N191" s="27">
        <v>44770</v>
      </c>
      <c r="O191" s="27">
        <v>44774</v>
      </c>
      <c r="P191" s="69">
        <v>44921</v>
      </c>
      <c r="Q191" s="70">
        <f>_xlfn.DAYS(BaseGeneral[[#This Row],[FECHA FIN]],BaseGeneral[[#This Row],[FECHA INICIO]])</f>
        <v>147</v>
      </c>
      <c r="R191" s="28" t="s">
        <v>310</v>
      </c>
      <c r="S191" s="28" t="s">
        <v>312</v>
      </c>
      <c r="T191" s="28" t="s">
        <v>296</v>
      </c>
      <c r="U191" s="28" t="s">
        <v>247</v>
      </c>
      <c r="V191" s="28" t="s">
        <v>355</v>
      </c>
      <c r="W191" s="26" t="s">
        <v>1261</v>
      </c>
    </row>
    <row r="192" spans="1:23" ht="35.1" customHeight="1" x14ac:dyDescent="0.25">
      <c r="A192" s="28">
        <v>2022</v>
      </c>
      <c r="B192" s="7" t="s">
        <v>403</v>
      </c>
      <c r="C192" s="7" t="s">
        <v>1262</v>
      </c>
      <c r="D192" s="60" t="s">
        <v>1263</v>
      </c>
      <c r="E192" s="67" t="s">
        <v>37</v>
      </c>
      <c r="F192" s="60">
        <v>37335519</v>
      </c>
      <c r="G192" s="60" t="s">
        <v>1265</v>
      </c>
      <c r="H192" s="60" t="s">
        <v>1266</v>
      </c>
      <c r="I192" s="60" t="s">
        <v>1211</v>
      </c>
      <c r="J192" s="96">
        <v>28200000</v>
      </c>
      <c r="K192" s="96">
        <v>0</v>
      </c>
      <c r="L192" s="96">
        <f t="shared" si="6"/>
        <v>28.2</v>
      </c>
      <c r="M192" s="96">
        <v>4.5</v>
      </c>
      <c r="N192" s="27">
        <v>44775</v>
      </c>
      <c r="O192" s="27">
        <v>44775</v>
      </c>
      <c r="P192" s="69">
        <v>44918</v>
      </c>
      <c r="Q192" s="70">
        <f>_xlfn.DAYS(BaseGeneral[[#This Row],[FECHA FIN]],BaseGeneral[[#This Row],[FECHA INICIO]])</f>
        <v>143</v>
      </c>
      <c r="R192" s="28" t="s">
        <v>310</v>
      </c>
      <c r="S192" s="28" t="s">
        <v>312</v>
      </c>
      <c r="T192" s="28" t="s">
        <v>296</v>
      </c>
      <c r="U192" s="28" t="s">
        <v>247</v>
      </c>
      <c r="V192" s="28" t="s">
        <v>355</v>
      </c>
      <c r="W192" s="26" t="s">
        <v>1264</v>
      </c>
    </row>
    <row r="193" spans="1:23" ht="35.1" customHeight="1" x14ac:dyDescent="0.25">
      <c r="A193" s="28">
        <v>2022</v>
      </c>
      <c r="B193" s="7" t="s">
        <v>404</v>
      </c>
      <c r="C193" s="7" t="s">
        <v>1267</v>
      </c>
      <c r="D193" s="60" t="s">
        <v>1268</v>
      </c>
      <c r="E193" s="67" t="s">
        <v>891</v>
      </c>
      <c r="F193" s="60">
        <v>1095788666</v>
      </c>
      <c r="G193" s="60" t="s">
        <v>1270</v>
      </c>
      <c r="H193" s="60" t="s">
        <v>1271</v>
      </c>
      <c r="I193" s="60" t="s">
        <v>1211</v>
      </c>
      <c r="J193" s="96">
        <v>11250000</v>
      </c>
      <c r="K193" s="96">
        <v>0</v>
      </c>
      <c r="L193" s="96">
        <f t="shared" si="6"/>
        <v>11.25</v>
      </c>
      <c r="M193" s="96">
        <v>4.5</v>
      </c>
      <c r="N193" s="27">
        <v>44775</v>
      </c>
      <c r="O193" s="27">
        <v>44775</v>
      </c>
      <c r="P193" s="69">
        <v>44918</v>
      </c>
      <c r="Q193" s="70">
        <f>_xlfn.DAYS(BaseGeneral[[#This Row],[FECHA FIN]],BaseGeneral[[#This Row],[FECHA INICIO]])</f>
        <v>143</v>
      </c>
      <c r="R193" s="28" t="s">
        <v>310</v>
      </c>
      <c r="S193" s="63" t="s">
        <v>313</v>
      </c>
      <c r="T193" s="28" t="s">
        <v>301</v>
      </c>
      <c r="U193" s="28" t="s">
        <v>247</v>
      </c>
      <c r="V193" s="28" t="s">
        <v>343</v>
      </c>
      <c r="W193" s="26" t="s">
        <v>1269</v>
      </c>
    </row>
    <row r="194" spans="1:23" ht="35.1" customHeight="1" x14ac:dyDescent="0.25">
      <c r="A194" s="28">
        <v>2022</v>
      </c>
      <c r="B194" s="7" t="s">
        <v>405</v>
      </c>
      <c r="C194" s="7" t="s">
        <v>1272</v>
      </c>
      <c r="D194" s="60" t="s">
        <v>1273</v>
      </c>
      <c r="E194" s="67" t="s">
        <v>457</v>
      </c>
      <c r="F194" s="60">
        <v>1098760990</v>
      </c>
      <c r="G194" s="60" t="s">
        <v>1274</v>
      </c>
      <c r="H194" s="60" t="s">
        <v>1275</v>
      </c>
      <c r="I194" s="60" t="s">
        <v>1210</v>
      </c>
      <c r="J194" s="96">
        <v>16100000</v>
      </c>
      <c r="K194" s="96">
        <v>0</v>
      </c>
      <c r="L194" s="96">
        <f t="shared" si="6"/>
        <v>16.100000000000001</v>
      </c>
      <c r="M194" s="96">
        <v>4.5</v>
      </c>
      <c r="N194" s="27">
        <v>44776</v>
      </c>
      <c r="O194" s="27">
        <v>44777</v>
      </c>
      <c r="P194" s="69">
        <v>44917</v>
      </c>
      <c r="Q194" s="70">
        <f>_xlfn.DAYS(BaseGeneral[[#This Row],[FECHA FIN]],BaseGeneral[[#This Row],[FECHA INICIO]])</f>
        <v>140</v>
      </c>
      <c r="R194" s="28" t="s">
        <v>310</v>
      </c>
      <c r="S194" s="28" t="s">
        <v>312</v>
      </c>
      <c r="T194" s="28" t="s">
        <v>294</v>
      </c>
      <c r="U194" s="28" t="s">
        <v>297</v>
      </c>
      <c r="V194" s="28" t="s">
        <v>344</v>
      </c>
      <c r="W194" s="26" t="s">
        <v>1276</v>
      </c>
    </row>
    <row r="195" spans="1:23" ht="35.1" customHeight="1" x14ac:dyDescent="0.25">
      <c r="A195" s="28">
        <v>2022</v>
      </c>
      <c r="B195" s="7" t="s">
        <v>416</v>
      </c>
      <c r="C195" s="7" t="s">
        <v>1278</v>
      </c>
      <c r="D195" s="60" t="s">
        <v>1277</v>
      </c>
      <c r="E195" s="67" t="s">
        <v>939</v>
      </c>
      <c r="F195" s="60">
        <v>91542165</v>
      </c>
      <c r="G195" s="60" t="s">
        <v>1280</v>
      </c>
      <c r="H195" s="60" t="s">
        <v>1281</v>
      </c>
      <c r="I195" s="60" t="s">
        <v>1211</v>
      </c>
      <c r="J195" s="96">
        <v>19740000</v>
      </c>
      <c r="K195" s="96">
        <v>0</v>
      </c>
      <c r="L195" s="96">
        <f t="shared" si="6"/>
        <v>19.739999999999998</v>
      </c>
      <c r="M195" s="96">
        <v>4.7</v>
      </c>
      <c r="N195" s="27">
        <v>44777</v>
      </c>
      <c r="O195" s="27">
        <v>44777</v>
      </c>
      <c r="P195" s="69">
        <v>44920</v>
      </c>
      <c r="Q195" s="70">
        <f>_xlfn.DAYS(BaseGeneral[[#This Row],[FECHA FIN]],BaseGeneral[[#This Row],[FECHA INICIO]])</f>
        <v>143</v>
      </c>
      <c r="R195" s="28" t="s">
        <v>310</v>
      </c>
      <c r="S195" s="28" t="s">
        <v>312</v>
      </c>
      <c r="T195" s="28" t="s">
        <v>294</v>
      </c>
      <c r="U195" s="28" t="s">
        <v>247</v>
      </c>
      <c r="V195" s="28" t="s">
        <v>343</v>
      </c>
      <c r="W195" s="26" t="s">
        <v>1279</v>
      </c>
    </row>
    <row r="196" spans="1:23" ht="35.1" customHeight="1" x14ac:dyDescent="0.25">
      <c r="A196" s="28">
        <v>2022</v>
      </c>
      <c r="B196" s="7" t="s">
        <v>418</v>
      </c>
      <c r="C196" s="7" t="s">
        <v>1282</v>
      </c>
      <c r="D196" s="60" t="s">
        <v>1283</v>
      </c>
      <c r="E196" s="67" t="s">
        <v>324</v>
      </c>
      <c r="F196" s="60">
        <v>1098719917</v>
      </c>
      <c r="G196" s="60" t="s">
        <v>1284</v>
      </c>
      <c r="H196" s="60" t="s">
        <v>1285</v>
      </c>
      <c r="I196" s="60" t="s">
        <v>1210</v>
      </c>
      <c r="J196" s="96">
        <v>18400000</v>
      </c>
      <c r="K196" s="96">
        <v>0</v>
      </c>
      <c r="L196" s="96">
        <f t="shared" si="6"/>
        <v>18.399999999999999</v>
      </c>
      <c r="M196" s="96">
        <v>4.5</v>
      </c>
      <c r="N196" s="27">
        <v>44777</v>
      </c>
      <c r="O196" s="27">
        <v>44777</v>
      </c>
      <c r="P196" s="69">
        <v>44917</v>
      </c>
      <c r="Q196" s="70">
        <f>_xlfn.DAYS(BaseGeneral[[#This Row],[FECHA FIN]],BaseGeneral[[#This Row],[FECHA INICIO]])</f>
        <v>140</v>
      </c>
      <c r="R196" s="28" t="s">
        <v>310</v>
      </c>
      <c r="S196" s="28" t="s">
        <v>312</v>
      </c>
      <c r="T196" s="28" t="s">
        <v>294</v>
      </c>
      <c r="U196" s="28" t="s">
        <v>297</v>
      </c>
      <c r="V196" s="28" t="s">
        <v>1223</v>
      </c>
      <c r="W196" s="26" t="s">
        <v>1286</v>
      </c>
    </row>
    <row r="197" spans="1:23" ht="35.1" customHeight="1" x14ac:dyDescent="0.25">
      <c r="A197" s="28">
        <v>2022</v>
      </c>
      <c r="B197" s="7" t="s">
        <v>421</v>
      </c>
      <c r="C197" s="7" t="s">
        <v>1287</v>
      </c>
      <c r="D197" s="60" t="s">
        <v>1292</v>
      </c>
      <c r="E197" s="67" t="s">
        <v>39</v>
      </c>
      <c r="F197" s="60">
        <v>63525421</v>
      </c>
      <c r="G197" s="60" t="s">
        <v>1293</v>
      </c>
      <c r="H197" s="60" t="s">
        <v>1294</v>
      </c>
      <c r="I197" s="60" t="s">
        <v>1211</v>
      </c>
      <c r="J197" s="96">
        <v>13160000</v>
      </c>
      <c r="K197" s="96">
        <v>0</v>
      </c>
      <c r="L197" s="96">
        <f t="shared" si="6"/>
        <v>13.16</v>
      </c>
      <c r="M197" s="96">
        <v>4.5</v>
      </c>
      <c r="N197" s="27">
        <v>44777</v>
      </c>
      <c r="O197" s="27">
        <v>44777</v>
      </c>
      <c r="P197" s="69">
        <v>44920</v>
      </c>
      <c r="Q197" s="70">
        <f>_xlfn.DAYS(BaseGeneral[[#This Row],[FECHA FIN]],BaseGeneral[[#This Row],[FECHA INICIO]])</f>
        <v>143</v>
      </c>
      <c r="R197" s="28" t="s">
        <v>310</v>
      </c>
      <c r="S197" s="28" t="s">
        <v>312</v>
      </c>
      <c r="T197" s="28" t="s">
        <v>559</v>
      </c>
      <c r="U197" s="28" t="s">
        <v>247</v>
      </c>
      <c r="V197" s="28" t="s">
        <v>355</v>
      </c>
      <c r="W197" s="26" t="s">
        <v>606</v>
      </c>
    </row>
    <row r="198" spans="1:23" ht="35.1" customHeight="1" x14ac:dyDescent="0.25">
      <c r="A198" s="28">
        <v>2022</v>
      </c>
      <c r="B198" s="7" t="s">
        <v>422</v>
      </c>
      <c r="C198" s="7" t="s">
        <v>1288</v>
      </c>
      <c r="D198" s="60" t="s">
        <v>1295</v>
      </c>
      <c r="E198" s="67" t="s">
        <v>16</v>
      </c>
      <c r="F198" s="60">
        <v>1098715671</v>
      </c>
      <c r="G198" s="60" t="s">
        <v>1297</v>
      </c>
      <c r="H198" s="60" t="s">
        <v>1296</v>
      </c>
      <c r="I198" s="60" t="s">
        <v>1210</v>
      </c>
      <c r="J198" s="96">
        <v>8580000</v>
      </c>
      <c r="K198" s="96">
        <v>0</v>
      </c>
      <c r="L198" s="96">
        <f t="shared" si="6"/>
        <v>8.58</v>
      </c>
      <c r="M198" s="96">
        <v>4.5</v>
      </c>
      <c r="N198" s="27">
        <v>44777</v>
      </c>
      <c r="O198" s="27">
        <v>44777</v>
      </c>
      <c r="P198" s="69">
        <v>44922</v>
      </c>
      <c r="Q198" s="70">
        <f>_xlfn.DAYS(BaseGeneral[[#This Row],[FECHA FIN]],BaseGeneral[[#This Row],[FECHA INICIO]])</f>
        <v>145</v>
      </c>
      <c r="R198" s="28" t="s">
        <v>310</v>
      </c>
      <c r="S198" s="63" t="s">
        <v>313</v>
      </c>
      <c r="T198" s="28" t="s">
        <v>301</v>
      </c>
      <c r="U198" s="28" t="s">
        <v>206</v>
      </c>
      <c r="V198" s="28" t="s">
        <v>383</v>
      </c>
      <c r="W198" s="26" t="s">
        <v>1298</v>
      </c>
    </row>
    <row r="199" spans="1:23" ht="35.1" customHeight="1" x14ac:dyDescent="0.25">
      <c r="A199" s="28">
        <v>2022</v>
      </c>
      <c r="B199" s="7" t="s">
        <v>424</v>
      </c>
      <c r="C199" s="7" t="s">
        <v>1289</v>
      </c>
      <c r="D199" s="60" t="s">
        <v>1299</v>
      </c>
      <c r="E199" s="67" t="s">
        <v>10</v>
      </c>
      <c r="F199" s="60">
        <v>91184259</v>
      </c>
      <c r="G199" s="60" t="s">
        <v>1204</v>
      </c>
      <c r="H199" s="60" t="s">
        <v>1300</v>
      </c>
      <c r="I199" s="60" t="s">
        <v>1210</v>
      </c>
      <c r="J199" s="96">
        <v>21450000</v>
      </c>
      <c r="K199" s="96">
        <v>0</v>
      </c>
      <c r="L199" s="96">
        <f t="shared" si="6"/>
        <v>21.45</v>
      </c>
      <c r="M199" s="96">
        <v>4.5</v>
      </c>
      <c r="N199" s="27">
        <v>44777</v>
      </c>
      <c r="O199" s="27">
        <v>44777</v>
      </c>
      <c r="P199" s="69">
        <v>44922</v>
      </c>
      <c r="Q199" s="70">
        <f>_xlfn.DAYS(BaseGeneral[[#This Row],[FECHA FIN]],BaseGeneral[[#This Row],[FECHA INICIO]])</f>
        <v>145</v>
      </c>
      <c r="R199" s="28" t="s">
        <v>310</v>
      </c>
      <c r="S199" s="63" t="s">
        <v>313</v>
      </c>
      <c r="T199" s="28" t="s">
        <v>295</v>
      </c>
      <c r="U199" s="28" t="s">
        <v>206</v>
      </c>
      <c r="V199" s="28" t="s">
        <v>476</v>
      </c>
      <c r="W199" s="26" t="s">
        <v>1301</v>
      </c>
    </row>
    <row r="200" spans="1:23" ht="35.1" customHeight="1" x14ac:dyDescent="0.25">
      <c r="A200" s="28">
        <v>2022</v>
      </c>
      <c r="B200" s="7" t="s">
        <v>425</v>
      </c>
      <c r="C200" s="7" t="s">
        <v>1290</v>
      </c>
      <c r="D200" s="60" t="s">
        <v>1302</v>
      </c>
      <c r="E200" s="67" t="s">
        <v>325</v>
      </c>
      <c r="F200" s="60">
        <v>1098678817</v>
      </c>
      <c r="G200" s="60" t="s">
        <v>1303</v>
      </c>
      <c r="H200" s="60" t="s">
        <v>1304</v>
      </c>
      <c r="I200" s="60" t="s">
        <v>1210</v>
      </c>
      <c r="J200" s="96">
        <v>17600000</v>
      </c>
      <c r="K200" s="96">
        <v>0</v>
      </c>
      <c r="L200" s="96">
        <f t="shared" si="6"/>
        <v>17.600000000000001</v>
      </c>
      <c r="M200" s="96">
        <v>4.5</v>
      </c>
      <c r="N200" s="27">
        <v>44777</v>
      </c>
      <c r="O200" s="27">
        <v>44777</v>
      </c>
      <c r="P200" s="69">
        <v>44911</v>
      </c>
      <c r="Q200" s="70">
        <f>_xlfn.DAYS(BaseGeneral[[#This Row],[FECHA FIN]],BaseGeneral[[#This Row],[FECHA INICIO]])</f>
        <v>134</v>
      </c>
      <c r="R200" s="28" t="s">
        <v>310</v>
      </c>
      <c r="S200" s="63" t="s">
        <v>313</v>
      </c>
      <c r="T200" s="28" t="s">
        <v>295</v>
      </c>
      <c r="U200" s="28" t="s">
        <v>206</v>
      </c>
      <c r="V200" s="28" t="s">
        <v>383</v>
      </c>
      <c r="W200" s="26" t="s">
        <v>1305</v>
      </c>
    </row>
    <row r="201" spans="1:23" ht="35.1" customHeight="1" x14ac:dyDescent="0.25">
      <c r="A201" s="28">
        <v>2022</v>
      </c>
      <c r="B201" s="7" t="s">
        <v>426</v>
      </c>
      <c r="C201" s="7" t="s">
        <v>1291</v>
      </c>
      <c r="D201" s="60" t="s">
        <v>1306</v>
      </c>
      <c r="E201" s="67" t="s">
        <v>323</v>
      </c>
      <c r="F201" s="60">
        <v>1098714825</v>
      </c>
      <c r="G201" s="60" t="s">
        <v>1199</v>
      </c>
      <c r="H201" s="60" t="s">
        <v>1308</v>
      </c>
      <c r="I201" s="60" t="s">
        <v>1210</v>
      </c>
      <c r="J201" s="96">
        <v>14300000</v>
      </c>
      <c r="K201" s="96">
        <v>0</v>
      </c>
      <c r="L201" s="96">
        <f t="shared" si="6"/>
        <v>14.3</v>
      </c>
      <c r="M201" s="96">
        <v>4.5</v>
      </c>
      <c r="N201" s="27">
        <v>44777</v>
      </c>
      <c r="O201" s="27">
        <v>44777</v>
      </c>
      <c r="P201" s="69">
        <v>44922</v>
      </c>
      <c r="Q201" s="70">
        <f>_xlfn.DAYS(BaseGeneral[[#This Row],[FECHA FIN]],BaseGeneral[[#This Row],[FECHA INICIO]])</f>
        <v>145</v>
      </c>
      <c r="R201" s="28" t="s">
        <v>310</v>
      </c>
      <c r="S201" s="28" t="s">
        <v>312</v>
      </c>
      <c r="T201" s="28" t="s">
        <v>365</v>
      </c>
      <c r="U201" s="28" t="s">
        <v>297</v>
      </c>
      <c r="V201" s="28" t="s">
        <v>344</v>
      </c>
      <c r="W201" s="26" t="s">
        <v>1307</v>
      </c>
    </row>
    <row r="202" spans="1:23" ht="35.1" customHeight="1" x14ac:dyDescent="0.25">
      <c r="A202" s="28">
        <v>2022</v>
      </c>
      <c r="B202" s="7" t="s">
        <v>427</v>
      </c>
      <c r="C202" s="7" t="s">
        <v>1310</v>
      </c>
      <c r="D202" s="60" t="s">
        <v>1311</v>
      </c>
      <c r="E202" s="67" t="s">
        <v>0</v>
      </c>
      <c r="F202" s="60">
        <v>63557654</v>
      </c>
      <c r="G202" s="60" t="s">
        <v>1156</v>
      </c>
      <c r="H202" s="60" t="s">
        <v>1312</v>
      </c>
      <c r="I202" s="60" t="s">
        <v>1210</v>
      </c>
      <c r="J202" s="96">
        <v>11916666</v>
      </c>
      <c r="K202" s="96">
        <v>0</v>
      </c>
      <c r="L202" s="96">
        <f t="shared" ref="L202:L216" si="7">J202/1000000</f>
        <v>11.916665999999999</v>
      </c>
      <c r="M202" s="96">
        <v>4.5</v>
      </c>
      <c r="N202" s="27">
        <v>44777</v>
      </c>
      <c r="O202" s="27">
        <v>44777</v>
      </c>
      <c r="P202" s="69">
        <v>44922</v>
      </c>
      <c r="Q202" s="70">
        <f>_xlfn.DAYS(BaseGeneral[[#This Row],[FECHA FIN]],BaseGeneral[[#This Row],[FECHA INICIO]])</f>
        <v>145</v>
      </c>
      <c r="R202" s="28" t="s">
        <v>310</v>
      </c>
      <c r="S202" s="63" t="s">
        <v>313</v>
      </c>
      <c r="T202" s="28" t="s">
        <v>301</v>
      </c>
      <c r="U202" s="28" t="s">
        <v>297</v>
      </c>
      <c r="V202" s="28" t="s">
        <v>354</v>
      </c>
      <c r="W202" s="26" t="s">
        <v>1309</v>
      </c>
    </row>
    <row r="203" spans="1:23" ht="35.1" customHeight="1" x14ac:dyDescent="0.25">
      <c r="A203" s="28">
        <v>2022</v>
      </c>
      <c r="B203" s="7" t="s">
        <v>428</v>
      </c>
      <c r="C203" s="7" t="s">
        <v>1313</v>
      </c>
      <c r="D203" s="60" t="s">
        <v>1314</v>
      </c>
      <c r="E203" s="67" t="s">
        <v>490</v>
      </c>
      <c r="F203" s="60">
        <v>1098730233</v>
      </c>
      <c r="G203" s="60" t="s">
        <v>1316</v>
      </c>
      <c r="H203" s="60" t="s">
        <v>1317</v>
      </c>
      <c r="I203" s="60" t="s">
        <v>1210</v>
      </c>
      <c r="J203" s="96">
        <v>15516667</v>
      </c>
      <c r="K203" s="96">
        <v>0</v>
      </c>
      <c r="L203" s="96">
        <f t="shared" si="7"/>
        <v>15.516667</v>
      </c>
      <c r="M203" s="96">
        <v>4.5</v>
      </c>
      <c r="N203" s="27">
        <v>44781</v>
      </c>
      <c r="O203" s="27">
        <v>44782</v>
      </c>
      <c r="P203" s="69">
        <v>44917</v>
      </c>
      <c r="Q203" s="70">
        <f>_xlfn.DAYS(BaseGeneral[[#This Row],[FECHA FIN]],BaseGeneral[[#This Row],[FECHA INICIO]])</f>
        <v>135</v>
      </c>
      <c r="R203" s="28" t="s">
        <v>310</v>
      </c>
      <c r="S203" s="28" t="s">
        <v>312</v>
      </c>
      <c r="T203" s="28" t="s">
        <v>294</v>
      </c>
      <c r="U203" s="28" t="s">
        <v>206</v>
      </c>
      <c r="V203" s="28" t="s">
        <v>383</v>
      </c>
      <c r="W203" s="26" t="s">
        <v>1315</v>
      </c>
    </row>
    <row r="204" spans="1:23" ht="35.1" customHeight="1" x14ac:dyDescent="0.25">
      <c r="A204" s="28">
        <v>2022</v>
      </c>
      <c r="B204" s="7" t="s">
        <v>429</v>
      </c>
      <c r="C204" s="7" t="s">
        <v>1318</v>
      </c>
      <c r="D204" s="60" t="s">
        <v>1319</v>
      </c>
      <c r="E204" s="67" t="s">
        <v>326</v>
      </c>
      <c r="F204" s="60">
        <v>63365187</v>
      </c>
      <c r="G204" s="60" t="s">
        <v>1321</v>
      </c>
      <c r="H204" s="60" t="s">
        <v>1322</v>
      </c>
      <c r="I204" s="60" t="s">
        <v>1210</v>
      </c>
      <c r="J204" s="96">
        <v>7980000</v>
      </c>
      <c r="K204" s="96">
        <v>0</v>
      </c>
      <c r="L204" s="96">
        <f t="shared" si="7"/>
        <v>7.98</v>
      </c>
      <c r="M204" s="96">
        <v>4.5</v>
      </c>
      <c r="N204" s="27">
        <v>44781</v>
      </c>
      <c r="O204" s="27">
        <v>44782</v>
      </c>
      <c r="P204" s="69">
        <v>44917</v>
      </c>
      <c r="Q204" s="70">
        <f>_xlfn.DAYS(BaseGeneral[[#This Row],[FECHA FIN]],BaseGeneral[[#This Row],[FECHA INICIO]])</f>
        <v>135</v>
      </c>
      <c r="R204" s="28" t="s">
        <v>310</v>
      </c>
      <c r="S204" s="63" t="s">
        <v>313</v>
      </c>
      <c r="T204" s="28" t="s">
        <v>301</v>
      </c>
      <c r="U204" s="28" t="s">
        <v>206</v>
      </c>
      <c r="V204" s="28" t="s">
        <v>383</v>
      </c>
      <c r="W204" s="26" t="s">
        <v>1320</v>
      </c>
    </row>
    <row r="205" spans="1:23" ht="35.1" customHeight="1" x14ac:dyDescent="0.25">
      <c r="A205" s="28">
        <v>2022</v>
      </c>
      <c r="B205" s="7" t="s">
        <v>430</v>
      </c>
      <c r="C205" s="7" t="s">
        <v>1324</v>
      </c>
      <c r="D205" s="60" t="s">
        <v>1323</v>
      </c>
      <c r="E205" s="67" t="s">
        <v>321</v>
      </c>
      <c r="F205" s="60">
        <v>28152315</v>
      </c>
      <c r="G205" s="60" t="s">
        <v>1327</v>
      </c>
      <c r="H205" s="60" t="s">
        <v>1326</v>
      </c>
      <c r="I205" s="60" t="s">
        <v>1210</v>
      </c>
      <c r="J205" s="96">
        <v>17733333</v>
      </c>
      <c r="K205" s="96">
        <v>0</v>
      </c>
      <c r="L205" s="96">
        <f t="shared" si="7"/>
        <v>17.733332999999998</v>
      </c>
      <c r="M205" s="96">
        <v>4.5</v>
      </c>
      <c r="N205" s="27">
        <v>44781</v>
      </c>
      <c r="O205" s="27">
        <v>44782</v>
      </c>
      <c r="P205" s="69">
        <v>44917</v>
      </c>
      <c r="Q205" s="70">
        <f>_xlfn.DAYS(BaseGeneral[[#This Row],[FECHA FIN]],BaseGeneral[[#This Row],[FECHA INICIO]])</f>
        <v>135</v>
      </c>
      <c r="R205" s="28" t="s">
        <v>310</v>
      </c>
      <c r="S205" s="28" t="s">
        <v>312</v>
      </c>
      <c r="T205" s="28" t="s">
        <v>294</v>
      </c>
      <c r="U205" s="28" t="s">
        <v>206</v>
      </c>
      <c r="V205" s="28" t="s">
        <v>383</v>
      </c>
      <c r="W205" s="26" t="s">
        <v>1325</v>
      </c>
    </row>
    <row r="206" spans="1:23" ht="35.1" customHeight="1" x14ac:dyDescent="0.25">
      <c r="A206" s="28">
        <v>2022</v>
      </c>
      <c r="B206" s="7" t="s">
        <v>1328</v>
      </c>
      <c r="C206" s="7" t="s">
        <v>1329</v>
      </c>
      <c r="D206" s="60" t="s">
        <v>1330</v>
      </c>
      <c r="E206" s="67" t="s">
        <v>1331</v>
      </c>
      <c r="F206" s="60">
        <v>91272547</v>
      </c>
      <c r="G206" s="60" t="s">
        <v>1332</v>
      </c>
      <c r="H206" s="60" t="s">
        <v>1333</v>
      </c>
      <c r="I206" s="60" t="s">
        <v>1211</v>
      </c>
      <c r="J206" s="96">
        <v>7000000</v>
      </c>
      <c r="K206" s="96">
        <v>0</v>
      </c>
      <c r="L206" s="96">
        <f t="shared" si="7"/>
        <v>7</v>
      </c>
      <c r="M206" s="96">
        <v>3.5</v>
      </c>
      <c r="N206" s="27">
        <v>44781</v>
      </c>
      <c r="O206" s="27">
        <v>44781</v>
      </c>
      <c r="P206" s="69">
        <v>44888</v>
      </c>
      <c r="Q206" s="70">
        <f>_xlfn.DAYS(BaseGeneral[[#This Row],[FECHA FIN]],BaseGeneral[[#This Row],[FECHA INICIO]])</f>
        <v>107</v>
      </c>
      <c r="R206" s="28" t="s">
        <v>310</v>
      </c>
      <c r="S206" s="63" t="s">
        <v>313</v>
      </c>
      <c r="T206" s="28" t="s">
        <v>301</v>
      </c>
      <c r="U206" s="28" t="s">
        <v>247</v>
      </c>
      <c r="V206" s="28" t="s">
        <v>355</v>
      </c>
      <c r="W206" s="26" t="s">
        <v>1334</v>
      </c>
    </row>
    <row r="207" spans="1:23" ht="35.1" customHeight="1" x14ac:dyDescent="0.25">
      <c r="A207" s="28">
        <v>2022</v>
      </c>
      <c r="B207" s="7"/>
      <c r="C207" s="7"/>
      <c r="D207" s="60"/>
      <c r="E207" s="67"/>
      <c r="F207" s="60"/>
      <c r="G207" s="60"/>
      <c r="H207" s="60"/>
      <c r="I207" s="60"/>
      <c r="J207" s="96"/>
      <c r="K207" s="96"/>
      <c r="L207" s="96">
        <f t="shared" si="7"/>
        <v>0</v>
      </c>
      <c r="M207" s="96"/>
      <c r="N207" s="27"/>
      <c r="O207" s="27"/>
      <c r="P207" s="69"/>
      <c r="Q207" s="70">
        <f>_xlfn.DAYS(BaseGeneral[[#This Row],[FECHA FIN]],BaseGeneral[[#This Row],[FECHA INICIO]])</f>
        <v>0</v>
      </c>
      <c r="R207" s="28"/>
      <c r="S207" s="28"/>
      <c r="T207" s="28"/>
      <c r="U207" s="28"/>
      <c r="V207" s="28"/>
      <c r="W207" s="26"/>
    </row>
    <row r="208" spans="1:23" ht="35.1" customHeight="1" x14ac:dyDescent="0.25">
      <c r="A208" s="28">
        <v>2022</v>
      </c>
      <c r="B208" s="7"/>
      <c r="C208" s="7"/>
      <c r="D208" s="60"/>
      <c r="E208" s="67"/>
      <c r="F208" s="60"/>
      <c r="G208" s="60"/>
      <c r="H208" s="60"/>
      <c r="I208" s="60"/>
      <c r="J208" s="96"/>
      <c r="K208" s="96"/>
      <c r="L208" s="96">
        <f t="shared" si="7"/>
        <v>0</v>
      </c>
      <c r="M208" s="96"/>
      <c r="N208" s="27"/>
      <c r="O208" s="27"/>
      <c r="P208" s="69"/>
      <c r="Q208" s="70">
        <f>_xlfn.DAYS(BaseGeneral[[#This Row],[FECHA FIN]],BaseGeneral[[#This Row],[FECHA INICIO]])</f>
        <v>0</v>
      </c>
      <c r="R208" s="28"/>
      <c r="S208" s="28"/>
      <c r="T208" s="28"/>
      <c r="U208" s="28"/>
      <c r="V208" s="28"/>
      <c r="W208" s="26"/>
    </row>
    <row r="209" spans="1:23" ht="35.1" customHeight="1" x14ac:dyDescent="0.25">
      <c r="A209" s="28">
        <v>2022</v>
      </c>
      <c r="B209" s="7" t="s">
        <v>1335</v>
      </c>
      <c r="C209" s="7" t="s">
        <v>1336</v>
      </c>
      <c r="D209" s="60" t="s">
        <v>1337</v>
      </c>
      <c r="E209" s="67" t="s">
        <v>67</v>
      </c>
      <c r="F209" s="60">
        <v>63294903</v>
      </c>
      <c r="G209" s="60" t="s">
        <v>1339</v>
      </c>
      <c r="H209" s="60" t="s">
        <v>1340</v>
      </c>
      <c r="I209" s="60" t="s">
        <v>1210</v>
      </c>
      <c r="J209" s="96">
        <v>25483333</v>
      </c>
      <c r="K209" s="96">
        <v>0</v>
      </c>
      <c r="L209" s="96">
        <f t="shared" si="7"/>
        <v>25.483332999999998</v>
      </c>
      <c r="M209" s="96"/>
      <c r="N209" s="27">
        <v>44781</v>
      </c>
      <c r="O209" s="27">
        <v>44781</v>
      </c>
      <c r="P209" s="69">
        <v>44922</v>
      </c>
      <c r="Q209" s="70">
        <f>_xlfn.DAYS(BaseGeneral[[#This Row],[FECHA FIN]],BaseGeneral[[#This Row],[FECHA INICIO]])</f>
        <v>141</v>
      </c>
      <c r="R209" s="28" t="s">
        <v>310</v>
      </c>
      <c r="S209" s="28" t="s">
        <v>312</v>
      </c>
      <c r="T209" s="28" t="s">
        <v>295</v>
      </c>
      <c r="U209" s="28" t="s">
        <v>206</v>
      </c>
      <c r="V209" s="28" t="s">
        <v>383</v>
      </c>
      <c r="W209" s="26" t="s">
        <v>1338</v>
      </c>
    </row>
    <row r="210" spans="1:23" ht="35.1" customHeight="1" x14ac:dyDescent="0.25">
      <c r="A210" s="28">
        <v>2022</v>
      </c>
      <c r="B210" s="7" t="s">
        <v>1344</v>
      </c>
      <c r="C210" s="7" t="s">
        <v>1345</v>
      </c>
      <c r="D210" s="60" t="s">
        <v>1341</v>
      </c>
      <c r="E210" s="67" t="s">
        <v>327</v>
      </c>
      <c r="F210" s="60">
        <v>9533693</v>
      </c>
      <c r="G210" s="60" t="s">
        <v>1342</v>
      </c>
      <c r="H210" s="60" t="s">
        <v>1343</v>
      </c>
      <c r="I210" s="60" t="s">
        <v>1211</v>
      </c>
      <c r="J210" s="96">
        <v>23333333</v>
      </c>
      <c r="K210" s="96">
        <v>0</v>
      </c>
      <c r="L210" s="96">
        <f t="shared" si="7"/>
        <v>23.333333</v>
      </c>
      <c r="M210" s="96">
        <v>4.5</v>
      </c>
      <c r="N210" s="27">
        <v>44781</v>
      </c>
      <c r="O210" s="27">
        <v>44781</v>
      </c>
      <c r="P210" s="69">
        <v>44923</v>
      </c>
      <c r="Q210" s="70">
        <f>_xlfn.DAYS(BaseGeneral[[#This Row],[FECHA FIN]],BaseGeneral[[#This Row],[FECHA INICIO]])</f>
        <v>142</v>
      </c>
      <c r="R210" s="28" t="s">
        <v>310</v>
      </c>
      <c r="S210" s="28" t="s">
        <v>312</v>
      </c>
      <c r="T210" s="28" t="s">
        <v>305</v>
      </c>
      <c r="U210" s="28" t="s">
        <v>247</v>
      </c>
      <c r="V210" s="28" t="s">
        <v>351</v>
      </c>
      <c r="W210" s="26" t="s">
        <v>623</v>
      </c>
    </row>
    <row r="211" spans="1:23" ht="35.1" customHeight="1" x14ac:dyDescent="0.25">
      <c r="A211" s="28">
        <v>2022</v>
      </c>
      <c r="B211" s="7" t="s">
        <v>1346</v>
      </c>
      <c r="C211" s="7" t="s">
        <v>1347</v>
      </c>
      <c r="D211" s="60" t="s">
        <v>1348</v>
      </c>
      <c r="E211" s="67" t="s">
        <v>8</v>
      </c>
      <c r="F211" s="60">
        <v>55305666</v>
      </c>
      <c r="G211" s="60" t="s">
        <v>1349</v>
      </c>
      <c r="H211" s="60" t="s">
        <v>1350</v>
      </c>
      <c r="I211" s="60" t="s">
        <v>1210</v>
      </c>
      <c r="J211" s="96">
        <v>15516667</v>
      </c>
      <c r="K211" s="96">
        <v>0</v>
      </c>
      <c r="L211" s="96">
        <f t="shared" si="7"/>
        <v>15.516667</v>
      </c>
      <c r="M211" s="96">
        <v>4.5</v>
      </c>
      <c r="N211" s="27">
        <v>44782</v>
      </c>
      <c r="O211" s="27">
        <v>44782</v>
      </c>
      <c r="P211" s="69">
        <v>44917</v>
      </c>
      <c r="Q211" s="70">
        <f>_xlfn.DAYS(BaseGeneral[[#This Row],[FECHA FIN]],BaseGeneral[[#This Row],[FECHA INICIO]])</f>
        <v>135</v>
      </c>
      <c r="R211" s="28" t="s">
        <v>310</v>
      </c>
      <c r="S211" s="28" t="s">
        <v>312</v>
      </c>
      <c r="T211" s="28" t="s">
        <v>295</v>
      </c>
      <c r="U211" s="28" t="s">
        <v>206</v>
      </c>
      <c r="V211" s="28" t="s">
        <v>383</v>
      </c>
      <c r="W211" s="26" t="s">
        <v>1351</v>
      </c>
    </row>
    <row r="212" spans="1:23" ht="35.1" customHeight="1" x14ac:dyDescent="0.25">
      <c r="A212" s="28">
        <v>2022</v>
      </c>
      <c r="B212" s="7" t="s">
        <v>1352</v>
      </c>
      <c r="C212" s="7" t="s">
        <v>1353</v>
      </c>
      <c r="D212" s="60" t="s">
        <v>1354</v>
      </c>
      <c r="E212" s="67" t="s">
        <v>3</v>
      </c>
      <c r="F212" s="60">
        <v>13748969</v>
      </c>
      <c r="G212" s="60" t="s">
        <v>1356</v>
      </c>
      <c r="H212" s="60" t="s">
        <v>1357</v>
      </c>
      <c r="I212" s="60" t="s">
        <v>1210</v>
      </c>
      <c r="J212" s="96">
        <v>20700000</v>
      </c>
      <c r="K212" s="96">
        <v>0</v>
      </c>
      <c r="L212" s="96">
        <f t="shared" si="7"/>
        <v>20.7</v>
      </c>
      <c r="M212" s="96">
        <v>4.5</v>
      </c>
      <c r="N212" s="27">
        <v>44782</v>
      </c>
      <c r="O212" s="27">
        <v>44782</v>
      </c>
      <c r="P212" s="69">
        <v>44922</v>
      </c>
      <c r="Q212" s="70">
        <f>_xlfn.DAYS(BaseGeneral[[#This Row],[FECHA FIN]],BaseGeneral[[#This Row],[FECHA INICIO]])</f>
        <v>140</v>
      </c>
      <c r="R212" s="28" t="s">
        <v>310</v>
      </c>
      <c r="S212" s="63" t="s">
        <v>313</v>
      </c>
      <c r="T212" s="28" t="s">
        <v>301</v>
      </c>
      <c r="U212" s="28" t="s">
        <v>206</v>
      </c>
      <c r="V212" s="28" t="s">
        <v>383</v>
      </c>
      <c r="W212" s="26" t="s">
        <v>1355</v>
      </c>
    </row>
    <row r="213" spans="1:23" ht="35.1" customHeight="1" x14ac:dyDescent="0.25">
      <c r="A213" s="28">
        <v>2022</v>
      </c>
      <c r="B213" s="7" t="s">
        <v>1358</v>
      </c>
      <c r="C213" s="7" t="s">
        <v>1359</v>
      </c>
      <c r="D213" s="60" t="s">
        <v>1360</v>
      </c>
      <c r="E213" s="67" t="s">
        <v>319</v>
      </c>
      <c r="F213" s="60">
        <v>1098679885</v>
      </c>
      <c r="G213" s="60" t="s">
        <v>1362</v>
      </c>
      <c r="H213" s="60" t="s">
        <v>1363</v>
      </c>
      <c r="I213" s="60" t="s">
        <v>1210</v>
      </c>
      <c r="J213" s="96">
        <v>17066667</v>
      </c>
      <c r="K213" s="96">
        <v>0</v>
      </c>
      <c r="L213" s="96">
        <f t="shared" si="7"/>
        <v>17.066666999999999</v>
      </c>
      <c r="M213" s="96">
        <v>4.5</v>
      </c>
      <c r="N213" s="27">
        <v>44782</v>
      </c>
      <c r="O213" s="27">
        <v>44782</v>
      </c>
      <c r="P213" s="69">
        <v>44912</v>
      </c>
      <c r="Q213" s="70">
        <f>_xlfn.DAYS(BaseGeneral[[#This Row],[FECHA FIN]],BaseGeneral[[#This Row],[FECHA INICIO]])</f>
        <v>130</v>
      </c>
      <c r="R213" s="28" t="s">
        <v>310</v>
      </c>
      <c r="S213" s="28" t="s">
        <v>312</v>
      </c>
      <c r="T213" s="28" t="s">
        <v>294</v>
      </c>
      <c r="U213" s="28" t="s">
        <v>206</v>
      </c>
      <c r="V213" s="28" t="s">
        <v>383</v>
      </c>
      <c r="W213" s="26" t="s">
        <v>1361</v>
      </c>
    </row>
    <row r="214" spans="1:23" ht="35.1" customHeight="1" x14ac:dyDescent="0.25">
      <c r="A214" s="28">
        <v>2022</v>
      </c>
      <c r="B214" s="7" t="s">
        <v>1365</v>
      </c>
      <c r="C214" s="7" t="s">
        <v>1366</v>
      </c>
      <c r="D214" s="60" t="s">
        <v>1367</v>
      </c>
      <c r="E214" s="67" t="s">
        <v>28</v>
      </c>
      <c r="F214" s="60">
        <v>1095920500</v>
      </c>
      <c r="G214" s="60" t="s">
        <v>1368</v>
      </c>
      <c r="H214" s="60" t="s">
        <v>1369</v>
      </c>
      <c r="I214" s="60" t="s">
        <v>1210</v>
      </c>
      <c r="J214" s="96">
        <v>17733333</v>
      </c>
      <c r="K214" s="96"/>
      <c r="L214" s="96">
        <f t="shared" si="7"/>
        <v>17.733332999999998</v>
      </c>
      <c r="M214" s="96">
        <v>4.0999999999999996</v>
      </c>
      <c r="N214" s="27">
        <v>44782</v>
      </c>
      <c r="O214" s="27">
        <v>44782</v>
      </c>
      <c r="P214" s="69">
        <v>44917</v>
      </c>
      <c r="Q214" s="70">
        <f>_xlfn.DAYS(BaseGeneral[[#This Row],[FECHA FIN]],BaseGeneral[[#This Row],[FECHA INICIO]])</f>
        <v>135</v>
      </c>
      <c r="R214" s="28" t="s">
        <v>310</v>
      </c>
      <c r="S214" s="28" t="s">
        <v>312</v>
      </c>
      <c r="T214" s="28" t="s">
        <v>294</v>
      </c>
      <c r="U214" s="28" t="s">
        <v>206</v>
      </c>
      <c r="V214" s="28" t="s">
        <v>383</v>
      </c>
      <c r="W214" s="26" t="s">
        <v>1364</v>
      </c>
    </row>
    <row r="215" spans="1:23" ht="35.1" customHeight="1" x14ac:dyDescent="0.25">
      <c r="A215" s="28">
        <v>2022</v>
      </c>
      <c r="B215" s="7" t="s">
        <v>1370</v>
      </c>
      <c r="C215" s="7" t="s">
        <v>1371</v>
      </c>
      <c r="D215" s="60" t="s">
        <v>1372</v>
      </c>
      <c r="E215" s="67" t="s">
        <v>544</v>
      </c>
      <c r="F215" s="60">
        <v>1090367795</v>
      </c>
      <c r="G215" s="60" t="s">
        <v>1374</v>
      </c>
      <c r="H215" s="60" t="s">
        <v>1375</v>
      </c>
      <c r="I215" s="60" t="s">
        <v>1211</v>
      </c>
      <c r="J215" s="96">
        <v>14933333</v>
      </c>
      <c r="K215" s="96">
        <v>0</v>
      </c>
      <c r="L215" s="96">
        <f t="shared" si="7"/>
        <v>14.933332999999999</v>
      </c>
      <c r="M215" s="96">
        <v>4.0999999999999996</v>
      </c>
      <c r="N215" s="27">
        <v>44782</v>
      </c>
      <c r="O215" s="27">
        <v>44782</v>
      </c>
      <c r="P215" s="69">
        <v>44912</v>
      </c>
      <c r="Q215" s="70">
        <f>_xlfn.DAYS(BaseGeneral[[#This Row],[FECHA FIN]],BaseGeneral[[#This Row],[FECHA INICIO]])</f>
        <v>130</v>
      </c>
      <c r="R215" s="28" t="s">
        <v>310</v>
      </c>
      <c r="S215" s="28" t="s">
        <v>312</v>
      </c>
      <c r="T215" s="28" t="s">
        <v>294</v>
      </c>
      <c r="U215" s="28" t="s">
        <v>206</v>
      </c>
      <c r="V215" s="28" t="s">
        <v>383</v>
      </c>
      <c r="W215" s="26" t="s">
        <v>1373</v>
      </c>
    </row>
    <row r="216" spans="1:23" ht="35.1" customHeight="1" x14ac:dyDescent="0.25">
      <c r="A216" s="28">
        <v>2022</v>
      </c>
      <c r="B216" s="7" t="s">
        <v>1377</v>
      </c>
      <c r="C216" s="7" t="s">
        <v>1378</v>
      </c>
      <c r="D216" s="60" t="s">
        <v>1376</v>
      </c>
      <c r="E216" s="67" t="s">
        <v>12</v>
      </c>
      <c r="F216" s="60">
        <v>91525847</v>
      </c>
      <c r="G216" s="60" t="s">
        <v>1380</v>
      </c>
      <c r="H216" s="60" t="s">
        <v>1381</v>
      </c>
      <c r="I216" s="60" t="s">
        <v>1210</v>
      </c>
      <c r="J216" s="96">
        <v>18400000</v>
      </c>
      <c r="K216" s="96">
        <v>0</v>
      </c>
      <c r="L216" s="96">
        <f t="shared" si="7"/>
        <v>18.399999999999999</v>
      </c>
      <c r="M216" s="96">
        <v>4.5</v>
      </c>
      <c r="N216" s="27">
        <v>44782</v>
      </c>
      <c r="O216" s="27">
        <v>44782</v>
      </c>
      <c r="P216" s="69">
        <v>44922</v>
      </c>
      <c r="Q216" s="70">
        <f>_xlfn.DAYS(BaseGeneral[[#This Row],[FECHA FIN]],BaseGeneral[[#This Row],[FECHA INICIO]])</f>
        <v>140</v>
      </c>
      <c r="R216" s="28" t="s">
        <v>310</v>
      </c>
      <c r="S216" s="28" t="s">
        <v>312</v>
      </c>
      <c r="T216" s="28" t="s">
        <v>296</v>
      </c>
      <c r="U216" s="28" t="s">
        <v>297</v>
      </c>
      <c r="V216" s="28" t="s">
        <v>354</v>
      </c>
      <c r="W216" s="26" t="s">
        <v>1379</v>
      </c>
    </row>
    <row r="217" spans="1:23" ht="35.1" customHeight="1" x14ac:dyDescent="0.25">
      <c r="A217" s="99">
        <v>2022</v>
      </c>
      <c r="B217" s="100" t="s">
        <v>1382</v>
      </c>
      <c r="C217" s="100" t="s">
        <v>1383</v>
      </c>
      <c r="D217" s="97" t="s">
        <v>1384</v>
      </c>
      <c r="E217" s="101" t="s">
        <v>817</v>
      </c>
      <c r="F217" s="97">
        <v>91181406</v>
      </c>
      <c r="G217" s="97" t="s">
        <v>1386</v>
      </c>
      <c r="H217" s="97" t="s">
        <v>1387</v>
      </c>
      <c r="I217" s="60" t="s">
        <v>1210</v>
      </c>
      <c r="J217" s="98">
        <v>14700000</v>
      </c>
      <c r="K217" s="98">
        <v>0</v>
      </c>
      <c r="L217" s="98">
        <f t="shared" ref="L217:L231" si="8">J217/1000000</f>
        <v>14.7</v>
      </c>
      <c r="M217" s="98">
        <v>4</v>
      </c>
      <c r="N217" s="27">
        <v>44784</v>
      </c>
      <c r="O217" s="27">
        <v>44784</v>
      </c>
      <c r="P217" s="69">
        <v>44912</v>
      </c>
      <c r="Q217" s="104">
        <f>_xlfn.DAYS(BaseGeneral[[#This Row],[FECHA FIN]],BaseGeneral[[#This Row],[FECHA INICIO]])</f>
        <v>128</v>
      </c>
      <c r="R217" s="28" t="s">
        <v>310</v>
      </c>
      <c r="S217" s="28" t="s">
        <v>312</v>
      </c>
      <c r="T217" s="28" t="s">
        <v>296</v>
      </c>
      <c r="U217" s="99" t="s">
        <v>206</v>
      </c>
      <c r="V217" s="28" t="s">
        <v>354</v>
      </c>
      <c r="W217" s="105" t="s">
        <v>1385</v>
      </c>
    </row>
    <row r="218" spans="1:23" ht="35.1" customHeight="1" x14ac:dyDescent="0.25">
      <c r="A218" s="99">
        <v>2022</v>
      </c>
      <c r="B218" s="100" t="s">
        <v>1388</v>
      </c>
      <c r="C218" s="100" t="s">
        <v>1389</v>
      </c>
      <c r="D218" s="97" t="s">
        <v>1390</v>
      </c>
      <c r="E218" s="101" t="s">
        <v>1391</v>
      </c>
      <c r="F218" s="97">
        <v>1095814497</v>
      </c>
      <c r="G218" s="97" t="s">
        <v>1393</v>
      </c>
      <c r="H218" s="97"/>
      <c r="I218" s="60" t="s">
        <v>1211</v>
      </c>
      <c r="J218" s="98">
        <v>6700000</v>
      </c>
      <c r="K218" s="98"/>
      <c r="L218" s="98">
        <f t="shared" si="8"/>
        <v>6.7</v>
      </c>
      <c r="M218" s="98"/>
      <c r="N218" s="27">
        <v>44784</v>
      </c>
      <c r="O218" s="102"/>
      <c r="P218" s="103"/>
      <c r="Q218" s="104">
        <f>_xlfn.DAYS(BaseGeneral[[#This Row],[FECHA FIN]],BaseGeneral[[#This Row],[FECHA INICIO]])</f>
        <v>0</v>
      </c>
      <c r="R218" s="99"/>
      <c r="S218" s="99"/>
      <c r="T218" s="99"/>
      <c r="U218" s="99"/>
      <c r="V218" s="99"/>
      <c r="W218" s="105" t="s">
        <v>1392</v>
      </c>
    </row>
    <row r="219" spans="1:23" ht="35.1" customHeight="1" x14ac:dyDescent="0.25">
      <c r="A219" s="99">
        <v>2022</v>
      </c>
      <c r="B219" s="100" t="s">
        <v>1394</v>
      </c>
      <c r="C219" s="100" t="s">
        <v>1395</v>
      </c>
      <c r="D219" s="97" t="s">
        <v>1396</v>
      </c>
      <c r="E219" s="101" t="s">
        <v>364</v>
      </c>
      <c r="F219" s="97">
        <v>1095818348</v>
      </c>
      <c r="G219" s="97" t="s">
        <v>1398</v>
      </c>
      <c r="H219" s="97" t="s">
        <v>1399</v>
      </c>
      <c r="I219" s="60" t="s">
        <v>1211</v>
      </c>
      <c r="J219" s="98">
        <v>9500000</v>
      </c>
      <c r="K219" s="98">
        <v>0</v>
      </c>
      <c r="L219" s="98">
        <f t="shared" si="8"/>
        <v>9.5</v>
      </c>
      <c r="M219" s="98">
        <v>2</v>
      </c>
      <c r="N219" s="27">
        <v>44784</v>
      </c>
      <c r="O219" s="27">
        <v>44784</v>
      </c>
      <c r="P219" s="69">
        <v>44845</v>
      </c>
      <c r="Q219" s="104">
        <f>_xlfn.DAYS(BaseGeneral[[#This Row],[FECHA FIN]],BaseGeneral[[#This Row],[FECHA INICIO]])</f>
        <v>61</v>
      </c>
      <c r="R219" s="28" t="s">
        <v>310</v>
      </c>
      <c r="S219" s="28" t="s">
        <v>312</v>
      </c>
      <c r="T219" s="99" t="s">
        <v>296</v>
      </c>
      <c r="U219" s="99" t="s">
        <v>298</v>
      </c>
      <c r="V219" s="99" t="s">
        <v>381</v>
      </c>
      <c r="W219" s="105" t="s">
        <v>1397</v>
      </c>
    </row>
    <row r="220" spans="1:23" ht="35.1" customHeight="1" x14ac:dyDescent="0.25">
      <c r="A220" s="99">
        <v>2022</v>
      </c>
      <c r="B220" s="100" t="s">
        <v>1400</v>
      </c>
      <c r="C220" s="100" t="s">
        <v>1401</v>
      </c>
      <c r="D220" s="97" t="s">
        <v>1402</v>
      </c>
      <c r="E220" s="101" t="s">
        <v>619</v>
      </c>
      <c r="F220" s="97">
        <v>1098800859</v>
      </c>
      <c r="G220" s="97" t="s">
        <v>1403</v>
      </c>
      <c r="H220" s="97" t="s">
        <v>1404</v>
      </c>
      <c r="I220" s="60" t="s">
        <v>1211</v>
      </c>
      <c r="J220" s="98">
        <v>7500000</v>
      </c>
      <c r="K220" s="98">
        <v>0</v>
      </c>
      <c r="L220" s="98">
        <f t="shared" si="8"/>
        <v>7.5</v>
      </c>
      <c r="M220" s="98">
        <v>4</v>
      </c>
      <c r="N220" s="27">
        <v>44784</v>
      </c>
      <c r="O220" s="27">
        <v>44784</v>
      </c>
      <c r="P220" s="69">
        <v>44911</v>
      </c>
      <c r="Q220" s="104">
        <f>_xlfn.DAYS(BaseGeneral[[#This Row],[FECHA FIN]],BaseGeneral[[#This Row],[FECHA INICIO]])</f>
        <v>127</v>
      </c>
      <c r="R220" s="28" t="s">
        <v>310</v>
      </c>
      <c r="S220" s="63" t="s">
        <v>313</v>
      </c>
      <c r="T220" s="99" t="s">
        <v>301</v>
      </c>
      <c r="U220" s="99" t="s">
        <v>206</v>
      </c>
      <c r="V220" s="99" t="s">
        <v>383</v>
      </c>
      <c r="W220" s="105" t="s">
        <v>548</v>
      </c>
    </row>
    <row r="221" spans="1:23" ht="35.1" customHeight="1" x14ac:dyDescent="0.25">
      <c r="A221" s="99">
        <v>2022</v>
      </c>
      <c r="B221" s="100" t="s">
        <v>1405</v>
      </c>
      <c r="C221" s="100" t="s">
        <v>1406</v>
      </c>
      <c r="D221" s="97" t="s">
        <v>1407</v>
      </c>
      <c r="E221" s="101" t="s">
        <v>875</v>
      </c>
      <c r="F221" s="97">
        <v>1098658895</v>
      </c>
      <c r="G221" s="97" t="s">
        <v>1409</v>
      </c>
      <c r="H221" s="97" t="s">
        <v>1410</v>
      </c>
      <c r="I221" s="60" t="s">
        <v>1211</v>
      </c>
      <c r="J221" s="98">
        <v>12500000</v>
      </c>
      <c r="K221" s="98">
        <v>0</v>
      </c>
      <c r="L221" s="98">
        <f t="shared" si="8"/>
        <v>12.5</v>
      </c>
      <c r="M221" s="98">
        <v>4</v>
      </c>
      <c r="N221" s="27">
        <v>44784</v>
      </c>
      <c r="O221" s="27">
        <v>44784</v>
      </c>
      <c r="P221" s="69">
        <v>44912</v>
      </c>
      <c r="Q221" s="104">
        <f>_xlfn.DAYS(BaseGeneral[[#This Row],[FECHA FIN]],BaseGeneral[[#This Row],[FECHA INICIO]])</f>
        <v>128</v>
      </c>
      <c r="R221" s="28" t="s">
        <v>310</v>
      </c>
      <c r="S221" s="28" t="s">
        <v>312</v>
      </c>
      <c r="T221" s="99" t="s">
        <v>295</v>
      </c>
      <c r="U221" s="99" t="s">
        <v>206</v>
      </c>
      <c r="V221" s="99" t="s">
        <v>383</v>
      </c>
      <c r="W221" s="105" t="s">
        <v>1408</v>
      </c>
    </row>
    <row r="222" spans="1:23" ht="35.1" customHeight="1" x14ac:dyDescent="0.25">
      <c r="A222" s="99">
        <v>2022</v>
      </c>
      <c r="B222" s="100" t="s">
        <v>1411</v>
      </c>
      <c r="C222" s="100" t="s">
        <v>1412</v>
      </c>
      <c r="D222" s="97"/>
      <c r="E222" s="101"/>
      <c r="F222" s="97"/>
      <c r="G222" s="97"/>
      <c r="H222" s="97"/>
      <c r="I222" s="97"/>
      <c r="J222" s="98"/>
      <c r="K222" s="98"/>
      <c r="L222" s="98">
        <f t="shared" si="8"/>
        <v>0</v>
      </c>
      <c r="M222" s="98"/>
      <c r="N222" s="102"/>
      <c r="O222" s="102"/>
      <c r="P222" s="103"/>
      <c r="Q222" s="104">
        <f>_xlfn.DAYS(BaseGeneral[[#This Row],[FECHA FIN]],BaseGeneral[[#This Row],[FECHA INICIO]])</f>
        <v>0</v>
      </c>
      <c r="R222" s="99"/>
      <c r="S222" s="99"/>
      <c r="T222" s="99"/>
      <c r="U222" s="99"/>
      <c r="V222" s="99"/>
      <c r="W222" s="105"/>
    </row>
    <row r="223" spans="1:23" ht="35.1" customHeight="1" x14ac:dyDescent="0.25">
      <c r="A223" s="99">
        <v>2022</v>
      </c>
      <c r="B223" s="100" t="s">
        <v>1413</v>
      </c>
      <c r="C223" s="100" t="s">
        <v>1414</v>
      </c>
      <c r="D223" s="97" t="s">
        <v>1415</v>
      </c>
      <c r="E223" s="101" t="s">
        <v>613</v>
      </c>
      <c r="F223" s="97">
        <v>42447499</v>
      </c>
      <c r="G223" s="97" t="s">
        <v>1417</v>
      </c>
      <c r="H223" s="97" t="s">
        <v>1418</v>
      </c>
      <c r="I223" s="60" t="s">
        <v>1211</v>
      </c>
      <c r="J223" s="98">
        <v>7980000</v>
      </c>
      <c r="K223" s="98">
        <v>0</v>
      </c>
      <c r="L223" s="98">
        <f t="shared" si="8"/>
        <v>7.98</v>
      </c>
      <c r="M223" s="98">
        <v>4.5</v>
      </c>
      <c r="N223" s="27">
        <v>44789</v>
      </c>
      <c r="O223" s="27">
        <v>44791</v>
      </c>
      <c r="P223" s="69">
        <v>44926</v>
      </c>
      <c r="Q223" s="104">
        <f>_xlfn.DAYS(BaseGeneral[[#This Row],[FECHA FIN]],BaseGeneral[[#This Row],[FECHA INICIO]])</f>
        <v>135</v>
      </c>
      <c r="R223" s="28" t="s">
        <v>310</v>
      </c>
      <c r="S223" s="63" t="s">
        <v>313</v>
      </c>
      <c r="T223" s="99" t="s">
        <v>301</v>
      </c>
      <c r="U223" s="99" t="s">
        <v>298</v>
      </c>
      <c r="V223" s="99" t="s">
        <v>376</v>
      </c>
      <c r="W223" s="105" t="s">
        <v>1416</v>
      </c>
    </row>
    <row r="224" spans="1:23" ht="35.1" customHeight="1" x14ac:dyDescent="0.25">
      <c r="A224" s="99">
        <v>2022</v>
      </c>
      <c r="B224" s="100" t="s">
        <v>1419</v>
      </c>
      <c r="C224" s="100" t="s">
        <v>1420</v>
      </c>
      <c r="D224" s="97" t="s">
        <v>1421</v>
      </c>
      <c r="E224" s="101" t="s">
        <v>609</v>
      </c>
      <c r="F224" s="97">
        <v>1098643715</v>
      </c>
      <c r="G224" s="97" t="s">
        <v>1422</v>
      </c>
      <c r="H224" s="97" t="s">
        <v>1423</v>
      </c>
      <c r="I224" s="60" t="s">
        <v>1211</v>
      </c>
      <c r="J224" s="98">
        <v>7980000</v>
      </c>
      <c r="K224" s="98">
        <v>0</v>
      </c>
      <c r="L224" s="98">
        <f t="shared" si="8"/>
        <v>7.98</v>
      </c>
      <c r="M224" s="98">
        <v>4.5</v>
      </c>
      <c r="N224" s="27">
        <v>44789</v>
      </c>
      <c r="O224" s="27">
        <v>44791</v>
      </c>
      <c r="P224" s="69">
        <v>44926</v>
      </c>
      <c r="Q224" s="104">
        <f>_xlfn.DAYS(BaseGeneral[[#This Row],[FECHA FIN]],BaseGeneral[[#This Row],[FECHA INICIO]])</f>
        <v>135</v>
      </c>
      <c r="R224" s="28" t="s">
        <v>310</v>
      </c>
      <c r="S224" s="63" t="s">
        <v>313</v>
      </c>
      <c r="T224" s="99" t="s">
        <v>301</v>
      </c>
      <c r="U224" s="99" t="s">
        <v>298</v>
      </c>
      <c r="V224" s="99" t="s">
        <v>376</v>
      </c>
      <c r="W224" s="105" t="s">
        <v>1416</v>
      </c>
    </row>
    <row r="225" spans="1:23" ht="35.1" customHeight="1" x14ac:dyDescent="0.25">
      <c r="A225" s="99">
        <v>2022</v>
      </c>
      <c r="B225" s="100" t="s">
        <v>1424</v>
      </c>
      <c r="C225" s="100" t="s">
        <v>1425</v>
      </c>
      <c r="D225" s="97" t="s">
        <v>1426</v>
      </c>
      <c r="E225" s="101" t="s">
        <v>611</v>
      </c>
      <c r="F225" s="97">
        <v>37177461</v>
      </c>
      <c r="G225" s="97" t="s">
        <v>1422</v>
      </c>
      <c r="H225" s="97" t="s">
        <v>1427</v>
      </c>
      <c r="I225" s="60" t="s">
        <v>1211</v>
      </c>
      <c r="J225" s="98">
        <v>7980000</v>
      </c>
      <c r="K225" s="98">
        <v>0</v>
      </c>
      <c r="L225" s="98">
        <f t="shared" si="8"/>
        <v>7.98</v>
      </c>
      <c r="M225" s="98">
        <v>4.5</v>
      </c>
      <c r="N225" s="27">
        <v>44789</v>
      </c>
      <c r="O225" s="27">
        <v>44791</v>
      </c>
      <c r="P225" s="69">
        <v>44926</v>
      </c>
      <c r="Q225" s="104">
        <f>_xlfn.DAYS(BaseGeneral[[#This Row],[FECHA FIN]],BaseGeneral[[#This Row],[FECHA INICIO]])</f>
        <v>135</v>
      </c>
      <c r="R225" s="28" t="s">
        <v>310</v>
      </c>
      <c r="S225" s="63" t="s">
        <v>313</v>
      </c>
      <c r="T225" s="99" t="s">
        <v>301</v>
      </c>
      <c r="U225" s="99" t="s">
        <v>298</v>
      </c>
      <c r="V225" s="99" t="s">
        <v>376</v>
      </c>
      <c r="W225" s="105" t="s">
        <v>1416</v>
      </c>
    </row>
    <row r="226" spans="1:23" ht="35.1" customHeight="1" x14ac:dyDescent="0.25">
      <c r="A226" s="99">
        <v>2022</v>
      </c>
      <c r="B226" s="100" t="s">
        <v>1430</v>
      </c>
      <c r="C226" s="100" t="s">
        <v>1431</v>
      </c>
      <c r="D226" s="97" t="s">
        <v>1428</v>
      </c>
      <c r="E226" s="101" t="s">
        <v>577</v>
      </c>
      <c r="F226" s="97">
        <v>1007861996</v>
      </c>
      <c r="G226" s="97" t="s">
        <v>1422</v>
      </c>
      <c r="H226" s="97" t="s">
        <v>1429</v>
      </c>
      <c r="I226" s="60" t="s">
        <v>1211</v>
      </c>
      <c r="J226" s="98">
        <v>7980000</v>
      </c>
      <c r="K226" s="98">
        <v>0</v>
      </c>
      <c r="L226" s="98">
        <f t="shared" si="8"/>
        <v>7.98</v>
      </c>
      <c r="M226" s="98">
        <v>4.5</v>
      </c>
      <c r="N226" s="27">
        <v>44789</v>
      </c>
      <c r="O226" s="27">
        <v>44791</v>
      </c>
      <c r="P226" s="69">
        <v>44926</v>
      </c>
      <c r="Q226" s="104">
        <f>_xlfn.DAYS(BaseGeneral[[#This Row],[FECHA FIN]],BaseGeneral[[#This Row],[FECHA INICIO]])</f>
        <v>135</v>
      </c>
      <c r="R226" s="28" t="s">
        <v>310</v>
      </c>
      <c r="S226" s="63" t="s">
        <v>313</v>
      </c>
      <c r="T226" s="99" t="s">
        <v>301</v>
      </c>
      <c r="U226" s="99" t="s">
        <v>298</v>
      </c>
      <c r="V226" s="99" t="s">
        <v>376</v>
      </c>
      <c r="W226" s="105" t="s">
        <v>1416</v>
      </c>
    </row>
    <row r="227" spans="1:23" ht="35.1" customHeight="1" x14ac:dyDescent="0.25">
      <c r="A227" s="99">
        <v>2022</v>
      </c>
      <c r="B227" s="100" t="s">
        <v>1432</v>
      </c>
      <c r="C227" s="100" t="s">
        <v>1433</v>
      </c>
      <c r="D227" s="97" t="s">
        <v>1434</v>
      </c>
      <c r="E227" s="101" t="s">
        <v>594</v>
      </c>
      <c r="F227" s="97">
        <v>91347813</v>
      </c>
      <c r="G227" s="97" t="s">
        <v>1422</v>
      </c>
      <c r="H227" s="97" t="s">
        <v>1435</v>
      </c>
      <c r="I227" s="60" t="s">
        <v>1211</v>
      </c>
      <c r="J227" s="98">
        <v>7980000</v>
      </c>
      <c r="K227" s="98">
        <v>0</v>
      </c>
      <c r="L227" s="98">
        <f t="shared" si="8"/>
        <v>7.98</v>
      </c>
      <c r="M227" s="98">
        <v>4.5</v>
      </c>
      <c r="N227" s="27">
        <v>44789</v>
      </c>
      <c r="O227" s="27">
        <v>44791</v>
      </c>
      <c r="P227" s="69">
        <v>44926</v>
      </c>
      <c r="Q227" s="104">
        <f>_xlfn.DAYS(BaseGeneral[[#This Row],[FECHA FIN]],BaseGeneral[[#This Row],[FECHA INICIO]])</f>
        <v>135</v>
      </c>
      <c r="R227" s="28" t="s">
        <v>310</v>
      </c>
      <c r="S227" s="63" t="s">
        <v>313</v>
      </c>
      <c r="T227" s="99" t="s">
        <v>301</v>
      </c>
      <c r="U227" s="99" t="s">
        <v>298</v>
      </c>
      <c r="V227" s="99" t="s">
        <v>376</v>
      </c>
      <c r="W227" s="105" t="s">
        <v>1416</v>
      </c>
    </row>
    <row r="228" spans="1:23" ht="35.1" customHeight="1" x14ac:dyDescent="0.25">
      <c r="A228" s="99">
        <v>2022</v>
      </c>
      <c r="B228" s="100" t="s">
        <v>1436</v>
      </c>
      <c r="C228" s="100" t="s">
        <v>1437</v>
      </c>
      <c r="D228" s="97" t="s">
        <v>1444</v>
      </c>
      <c r="E228" s="101" t="s">
        <v>377</v>
      </c>
      <c r="F228" s="97">
        <v>91274814</v>
      </c>
      <c r="G228" s="97" t="s">
        <v>1422</v>
      </c>
      <c r="H228" s="97" t="s">
        <v>414</v>
      </c>
      <c r="I228" s="60" t="s">
        <v>1211</v>
      </c>
      <c r="J228" s="107">
        <v>8100000</v>
      </c>
      <c r="K228" s="98"/>
      <c r="L228" s="98">
        <f t="shared" si="8"/>
        <v>8.1</v>
      </c>
      <c r="M228" s="98"/>
      <c r="N228" s="27">
        <v>44789</v>
      </c>
      <c r="O228" s="102"/>
      <c r="P228" s="103"/>
      <c r="Q228" s="104">
        <f>_xlfn.DAYS(BaseGeneral[[#This Row],[FECHA FIN]],BaseGeneral[[#This Row],[FECHA INICIO]])</f>
        <v>0</v>
      </c>
      <c r="R228" s="28" t="s">
        <v>310</v>
      </c>
      <c r="S228" s="63" t="s">
        <v>313</v>
      </c>
      <c r="T228" s="99" t="s">
        <v>301</v>
      </c>
      <c r="U228" s="99" t="s">
        <v>298</v>
      </c>
      <c r="V228" s="99" t="s">
        <v>376</v>
      </c>
      <c r="W228" s="105" t="s">
        <v>1445</v>
      </c>
    </row>
    <row r="229" spans="1:23" ht="35.1" customHeight="1" x14ac:dyDescent="0.25">
      <c r="A229" s="99">
        <v>2022</v>
      </c>
      <c r="B229" s="100" t="s">
        <v>1438</v>
      </c>
      <c r="C229" s="100" t="s">
        <v>1439</v>
      </c>
      <c r="D229" s="97" t="s">
        <v>1446</v>
      </c>
      <c r="E229" s="101" t="s">
        <v>580</v>
      </c>
      <c r="F229" s="97">
        <v>91340523</v>
      </c>
      <c r="G229" s="97" t="s">
        <v>1422</v>
      </c>
      <c r="H229" s="97" t="s">
        <v>1447</v>
      </c>
      <c r="I229" s="60" t="s">
        <v>1211</v>
      </c>
      <c r="J229" s="107">
        <v>8100000</v>
      </c>
      <c r="K229" s="98">
        <v>0</v>
      </c>
      <c r="L229" s="98">
        <f t="shared" si="8"/>
        <v>8.1</v>
      </c>
      <c r="M229" s="98">
        <v>4.5</v>
      </c>
      <c r="N229" s="27">
        <v>44789</v>
      </c>
      <c r="O229" s="27">
        <v>44791</v>
      </c>
      <c r="P229" s="69">
        <v>44926</v>
      </c>
      <c r="Q229" s="104">
        <f>_xlfn.DAYS(BaseGeneral[[#This Row],[FECHA FIN]],BaseGeneral[[#This Row],[FECHA INICIO]])</f>
        <v>135</v>
      </c>
      <c r="R229" s="28" t="s">
        <v>310</v>
      </c>
      <c r="S229" s="63" t="s">
        <v>313</v>
      </c>
      <c r="T229" s="99" t="s">
        <v>301</v>
      </c>
      <c r="U229" s="99" t="s">
        <v>298</v>
      </c>
      <c r="V229" s="99" t="s">
        <v>376</v>
      </c>
      <c r="W229" s="105" t="s">
        <v>1416</v>
      </c>
    </row>
    <row r="230" spans="1:23" ht="35.1" customHeight="1" x14ac:dyDescent="0.25">
      <c r="A230" s="99">
        <v>2022</v>
      </c>
      <c r="B230" s="100" t="s">
        <v>1440</v>
      </c>
      <c r="C230" s="100" t="s">
        <v>1441</v>
      </c>
      <c r="D230" s="97" t="s">
        <v>1448</v>
      </c>
      <c r="E230" s="101" t="s">
        <v>1449</v>
      </c>
      <c r="F230" s="97">
        <v>1098660438</v>
      </c>
      <c r="G230" s="97" t="s">
        <v>1417</v>
      </c>
      <c r="H230" s="97" t="s">
        <v>1451</v>
      </c>
      <c r="I230" s="60" t="s">
        <v>1211</v>
      </c>
      <c r="J230" s="107">
        <v>8799992</v>
      </c>
      <c r="K230" s="98">
        <v>0</v>
      </c>
      <c r="L230" s="98">
        <f t="shared" si="8"/>
        <v>8.7999919999999996</v>
      </c>
      <c r="M230" s="98">
        <v>4.5</v>
      </c>
      <c r="N230" s="27">
        <v>44789</v>
      </c>
      <c r="O230" s="27">
        <v>44791</v>
      </c>
      <c r="P230" s="69">
        <v>44926</v>
      </c>
      <c r="Q230" s="104">
        <f>_xlfn.DAYS(BaseGeneral[[#This Row],[FECHA FIN]],BaseGeneral[[#This Row],[FECHA INICIO]])</f>
        <v>135</v>
      </c>
      <c r="R230" s="28" t="s">
        <v>310</v>
      </c>
      <c r="S230" s="63" t="s">
        <v>313</v>
      </c>
      <c r="T230" s="99" t="s">
        <v>301</v>
      </c>
      <c r="U230" s="99" t="s">
        <v>298</v>
      </c>
      <c r="V230" s="99" t="s">
        <v>376</v>
      </c>
      <c r="W230" s="106" t="s">
        <v>1450</v>
      </c>
    </row>
    <row r="231" spans="1:23" ht="35.1" customHeight="1" x14ac:dyDescent="0.25">
      <c r="A231" s="99">
        <v>2022</v>
      </c>
      <c r="B231" s="100" t="s">
        <v>1442</v>
      </c>
      <c r="C231" s="100" t="s">
        <v>1443</v>
      </c>
      <c r="D231" s="97" t="s">
        <v>1452</v>
      </c>
      <c r="E231" s="101" t="s">
        <v>591</v>
      </c>
      <c r="F231" s="97">
        <v>13837066</v>
      </c>
      <c r="G231" s="97" t="s">
        <v>1417</v>
      </c>
      <c r="H231" s="97" t="s">
        <v>1454</v>
      </c>
      <c r="I231" s="60" t="s">
        <v>1211</v>
      </c>
      <c r="J231" s="98">
        <v>7980000</v>
      </c>
      <c r="K231" s="98">
        <v>0</v>
      </c>
      <c r="L231" s="98">
        <f t="shared" si="8"/>
        <v>7.98</v>
      </c>
      <c r="M231" s="98">
        <v>4.5</v>
      </c>
      <c r="N231" s="27">
        <v>44789</v>
      </c>
      <c r="O231" s="27">
        <v>44791</v>
      </c>
      <c r="P231" s="69">
        <v>44926</v>
      </c>
      <c r="Q231" s="104">
        <f>_xlfn.DAYS(BaseGeneral[[#This Row],[FECHA FIN]],BaseGeneral[[#This Row],[FECHA INICIO]])</f>
        <v>135</v>
      </c>
      <c r="R231" s="28" t="s">
        <v>310</v>
      </c>
      <c r="S231" s="63" t="s">
        <v>313</v>
      </c>
      <c r="T231" s="99" t="s">
        <v>301</v>
      </c>
      <c r="U231" s="99" t="s">
        <v>298</v>
      </c>
      <c r="V231" s="99" t="s">
        <v>376</v>
      </c>
      <c r="W231" s="105" t="s">
        <v>1453</v>
      </c>
    </row>
    <row r="232" spans="1:23" ht="35.1" customHeight="1" x14ac:dyDescent="0.25">
      <c r="A232" s="99">
        <v>2022</v>
      </c>
      <c r="B232" s="100" t="s">
        <v>1455</v>
      </c>
      <c r="C232" s="100" t="s">
        <v>1456</v>
      </c>
      <c r="D232" s="97" t="s">
        <v>1475</v>
      </c>
      <c r="E232" s="101" t="s">
        <v>375</v>
      </c>
      <c r="F232" s="97">
        <v>7604411</v>
      </c>
      <c r="G232" s="97" t="s">
        <v>1417</v>
      </c>
      <c r="H232" s="97" t="s">
        <v>1477</v>
      </c>
      <c r="I232" s="60" t="s">
        <v>1211</v>
      </c>
      <c r="J232" s="98">
        <v>7980000</v>
      </c>
      <c r="K232" s="98">
        <v>0</v>
      </c>
      <c r="L232" s="98">
        <f t="shared" ref="L232:L241" si="9">J232/1000000</f>
        <v>7.98</v>
      </c>
      <c r="M232" s="98">
        <v>4.5</v>
      </c>
      <c r="N232" s="27">
        <v>44789</v>
      </c>
      <c r="O232" s="27">
        <v>44791</v>
      </c>
      <c r="P232" s="69">
        <v>44926</v>
      </c>
      <c r="Q232" s="104">
        <f>_xlfn.DAYS(BaseGeneral[[#This Row],[FECHA FIN]],BaseGeneral[[#This Row],[FECHA INICIO]])</f>
        <v>135</v>
      </c>
      <c r="R232" s="28" t="s">
        <v>310</v>
      </c>
      <c r="S232" s="63" t="s">
        <v>313</v>
      </c>
      <c r="T232" s="99" t="s">
        <v>301</v>
      </c>
      <c r="U232" s="99" t="s">
        <v>298</v>
      </c>
      <c r="V232" s="99" t="s">
        <v>376</v>
      </c>
      <c r="W232" s="105" t="s">
        <v>1476</v>
      </c>
    </row>
    <row r="233" spans="1:23" ht="35.1" customHeight="1" x14ac:dyDescent="0.25">
      <c r="A233" s="99">
        <v>2022</v>
      </c>
      <c r="B233" s="100" t="s">
        <v>1457</v>
      </c>
      <c r="C233" s="100" t="s">
        <v>1458</v>
      </c>
      <c r="D233" s="60" t="s">
        <v>1478</v>
      </c>
      <c r="E233" s="67" t="s">
        <v>1479</v>
      </c>
      <c r="F233" s="97">
        <v>37812110</v>
      </c>
      <c r="G233" s="97" t="s">
        <v>1417</v>
      </c>
      <c r="H233" s="60" t="s">
        <v>1481</v>
      </c>
      <c r="I233" s="60" t="s">
        <v>1211</v>
      </c>
      <c r="J233" s="98">
        <v>7980000</v>
      </c>
      <c r="K233" s="98">
        <v>0</v>
      </c>
      <c r="L233" s="98">
        <f t="shared" si="9"/>
        <v>7.98</v>
      </c>
      <c r="M233" s="98">
        <v>4.5</v>
      </c>
      <c r="N233" s="27">
        <v>44789</v>
      </c>
      <c r="O233" s="27">
        <v>44791</v>
      </c>
      <c r="P233" s="69">
        <v>44926</v>
      </c>
      <c r="Q233" s="104">
        <f>_xlfn.DAYS(BaseGeneral[[#This Row],[FECHA FIN]],BaseGeneral[[#This Row],[FECHA INICIO]])</f>
        <v>135</v>
      </c>
      <c r="R233" s="28" t="s">
        <v>310</v>
      </c>
      <c r="S233" s="63" t="s">
        <v>313</v>
      </c>
      <c r="T233" s="99" t="s">
        <v>301</v>
      </c>
      <c r="U233" s="99" t="s">
        <v>298</v>
      </c>
      <c r="V233" s="99" t="s">
        <v>376</v>
      </c>
      <c r="W233" s="26" t="s">
        <v>1480</v>
      </c>
    </row>
    <row r="234" spans="1:23" ht="35.1" customHeight="1" x14ac:dyDescent="0.25">
      <c r="A234" s="99">
        <v>2022</v>
      </c>
      <c r="B234" s="100" t="s">
        <v>1459</v>
      </c>
      <c r="C234" s="100" t="s">
        <v>1460</v>
      </c>
      <c r="D234" s="60" t="s">
        <v>1482</v>
      </c>
      <c r="E234" s="67" t="s">
        <v>1483</v>
      </c>
      <c r="F234" s="97">
        <v>1002132050</v>
      </c>
      <c r="G234" s="97"/>
      <c r="H234" s="97"/>
      <c r="I234" s="60" t="s">
        <v>1211</v>
      </c>
      <c r="J234" s="98"/>
      <c r="K234" s="98"/>
      <c r="L234" s="98">
        <f t="shared" si="9"/>
        <v>0</v>
      </c>
      <c r="M234" s="98"/>
      <c r="N234" s="27">
        <v>44790</v>
      </c>
      <c r="O234" s="102"/>
      <c r="P234" s="103"/>
      <c r="Q234" s="104">
        <f>_xlfn.DAYS(BaseGeneral[[#This Row],[FECHA FIN]],BaseGeneral[[#This Row],[FECHA INICIO]])</f>
        <v>0</v>
      </c>
      <c r="R234" s="28" t="s">
        <v>310</v>
      </c>
      <c r="S234" s="63" t="s">
        <v>313</v>
      </c>
      <c r="T234" s="99" t="s">
        <v>301</v>
      </c>
      <c r="U234" s="99" t="s">
        <v>298</v>
      </c>
      <c r="V234" s="99" t="s">
        <v>376</v>
      </c>
      <c r="W234" s="26" t="s">
        <v>1416</v>
      </c>
    </row>
    <row r="235" spans="1:23" ht="35.1" customHeight="1" x14ac:dyDescent="0.25">
      <c r="A235" s="99">
        <v>2022</v>
      </c>
      <c r="B235" s="100" t="s">
        <v>1461</v>
      </c>
      <c r="C235" s="100" t="s">
        <v>1462</v>
      </c>
      <c r="D235" s="60" t="s">
        <v>1484</v>
      </c>
      <c r="E235" s="67" t="s">
        <v>1485</v>
      </c>
      <c r="F235" s="97">
        <v>74300024</v>
      </c>
      <c r="G235" s="97" t="s">
        <v>1417</v>
      </c>
      <c r="H235" s="97" t="s">
        <v>1486</v>
      </c>
      <c r="I235" s="60" t="s">
        <v>1211</v>
      </c>
      <c r="J235" s="98">
        <v>7980000</v>
      </c>
      <c r="K235" s="98">
        <v>0</v>
      </c>
      <c r="L235" s="98">
        <f t="shared" si="9"/>
        <v>7.98</v>
      </c>
      <c r="M235" s="98">
        <v>4.5</v>
      </c>
      <c r="N235" s="27">
        <v>44790</v>
      </c>
      <c r="O235" s="27">
        <v>44791</v>
      </c>
      <c r="P235" s="69">
        <v>44926</v>
      </c>
      <c r="Q235" s="104">
        <f>_xlfn.DAYS(BaseGeneral[[#This Row],[FECHA FIN]],BaseGeneral[[#This Row],[FECHA INICIO]])</f>
        <v>135</v>
      </c>
      <c r="R235" s="28" t="s">
        <v>310</v>
      </c>
      <c r="S235" s="63" t="s">
        <v>313</v>
      </c>
      <c r="T235" s="99" t="s">
        <v>301</v>
      </c>
      <c r="U235" s="99" t="s">
        <v>298</v>
      </c>
      <c r="V235" s="99" t="s">
        <v>376</v>
      </c>
      <c r="W235" s="26" t="s">
        <v>1416</v>
      </c>
    </row>
    <row r="236" spans="1:23" ht="35.1" customHeight="1" x14ac:dyDescent="0.25">
      <c r="A236" s="99">
        <v>2022</v>
      </c>
      <c r="B236" s="100" t="s">
        <v>1463</v>
      </c>
      <c r="C236" s="100" t="s">
        <v>1464</v>
      </c>
      <c r="D236" s="60" t="s">
        <v>1487</v>
      </c>
      <c r="E236" s="67" t="s">
        <v>1488</v>
      </c>
      <c r="F236" s="97">
        <v>1098793582</v>
      </c>
      <c r="G236" s="97"/>
      <c r="H236" s="97"/>
      <c r="I236" s="60" t="s">
        <v>1211</v>
      </c>
      <c r="J236" s="98"/>
      <c r="K236" s="98"/>
      <c r="L236" s="98">
        <f t="shared" si="9"/>
        <v>0</v>
      </c>
      <c r="M236" s="98"/>
      <c r="N236" s="27">
        <v>44790</v>
      </c>
      <c r="O236" s="102"/>
      <c r="P236" s="103"/>
      <c r="Q236" s="104">
        <f>_xlfn.DAYS(BaseGeneral[[#This Row],[FECHA FIN]],BaseGeneral[[#This Row],[FECHA INICIO]])</f>
        <v>0</v>
      </c>
      <c r="R236" s="28" t="s">
        <v>310</v>
      </c>
      <c r="S236" s="63" t="s">
        <v>313</v>
      </c>
      <c r="T236" s="99" t="s">
        <v>301</v>
      </c>
      <c r="U236" s="99" t="s">
        <v>298</v>
      </c>
      <c r="V236" s="99" t="s">
        <v>376</v>
      </c>
      <c r="W236" s="26" t="s">
        <v>1416</v>
      </c>
    </row>
    <row r="237" spans="1:23" ht="35.1" customHeight="1" x14ac:dyDescent="0.25">
      <c r="A237" s="99">
        <v>2022</v>
      </c>
      <c r="B237" s="100" t="s">
        <v>1465</v>
      </c>
      <c r="C237" s="100" t="s">
        <v>1466</v>
      </c>
      <c r="D237" s="60" t="s">
        <v>1489</v>
      </c>
      <c r="E237" s="67" t="s">
        <v>587</v>
      </c>
      <c r="F237" s="97">
        <v>91437341</v>
      </c>
      <c r="G237" s="81" t="s">
        <v>1491</v>
      </c>
      <c r="H237" s="60" t="s">
        <v>1492</v>
      </c>
      <c r="I237" s="60" t="s">
        <v>1211</v>
      </c>
      <c r="J237" s="98">
        <v>8775000</v>
      </c>
      <c r="K237" s="98">
        <v>0</v>
      </c>
      <c r="L237" s="98">
        <f t="shared" si="9"/>
        <v>8.7750000000000004</v>
      </c>
      <c r="M237" s="98">
        <v>4.5</v>
      </c>
      <c r="N237" s="27">
        <v>44790</v>
      </c>
      <c r="O237" s="27">
        <v>44791</v>
      </c>
      <c r="P237" s="69">
        <v>44926</v>
      </c>
      <c r="Q237" s="104">
        <f>_xlfn.DAYS(BaseGeneral[[#This Row],[FECHA FIN]],BaseGeneral[[#This Row],[FECHA INICIO]])</f>
        <v>135</v>
      </c>
      <c r="R237" s="28" t="s">
        <v>310</v>
      </c>
      <c r="S237" s="63" t="s">
        <v>313</v>
      </c>
      <c r="T237" s="99" t="s">
        <v>301</v>
      </c>
      <c r="U237" s="99" t="s">
        <v>298</v>
      </c>
      <c r="V237" s="99" t="s">
        <v>376</v>
      </c>
      <c r="W237" s="26" t="s">
        <v>1490</v>
      </c>
    </row>
    <row r="238" spans="1:23" ht="35.1" customHeight="1" x14ac:dyDescent="0.25">
      <c r="A238" s="99">
        <v>2022</v>
      </c>
      <c r="B238" s="100" t="s">
        <v>1467</v>
      </c>
      <c r="C238" s="100" t="s">
        <v>1468</v>
      </c>
      <c r="D238" s="60" t="s">
        <v>1493</v>
      </c>
      <c r="E238" s="67" t="s">
        <v>1494</v>
      </c>
      <c r="F238" s="97">
        <v>91293461</v>
      </c>
      <c r="G238" s="81" t="s">
        <v>1491</v>
      </c>
      <c r="H238" s="60" t="s">
        <v>1495</v>
      </c>
      <c r="I238" s="60" t="s">
        <v>1211</v>
      </c>
      <c r="J238" s="98">
        <v>8775000</v>
      </c>
      <c r="K238" s="98">
        <v>0</v>
      </c>
      <c r="L238" s="98">
        <f t="shared" si="9"/>
        <v>8.7750000000000004</v>
      </c>
      <c r="M238" s="98">
        <v>4.5</v>
      </c>
      <c r="N238" s="27">
        <v>44790</v>
      </c>
      <c r="O238" s="27">
        <v>44791</v>
      </c>
      <c r="P238" s="69">
        <v>44925</v>
      </c>
      <c r="Q238" s="104">
        <f>_xlfn.DAYS(BaseGeneral[[#This Row],[FECHA FIN]],BaseGeneral[[#This Row],[FECHA INICIO]])</f>
        <v>134</v>
      </c>
      <c r="R238" s="28" t="s">
        <v>310</v>
      </c>
      <c r="S238" s="63" t="s">
        <v>313</v>
      </c>
      <c r="T238" s="99" t="s">
        <v>301</v>
      </c>
      <c r="U238" s="99" t="s">
        <v>298</v>
      </c>
      <c r="V238" s="99" t="s">
        <v>376</v>
      </c>
      <c r="W238" s="26" t="s">
        <v>1490</v>
      </c>
    </row>
    <row r="239" spans="1:23" ht="35.1" customHeight="1" x14ac:dyDescent="0.25">
      <c r="A239" s="99">
        <v>2022</v>
      </c>
      <c r="B239" s="100" t="s">
        <v>1469</v>
      </c>
      <c r="C239" s="100" t="s">
        <v>1470</v>
      </c>
      <c r="D239" s="60" t="s">
        <v>1496</v>
      </c>
      <c r="E239" s="67" t="s">
        <v>1497</v>
      </c>
      <c r="F239" s="97">
        <v>91266854</v>
      </c>
      <c r="G239" s="81" t="s">
        <v>1491</v>
      </c>
      <c r="H239" s="60" t="s">
        <v>1499</v>
      </c>
      <c r="I239" s="60" t="s">
        <v>1211</v>
      </c>
      <c r="J239" s="98">
        <v>8775000</v>
      </c>
      <c r="K239" s="98">
        <v>0</v>
      </c>
      <c r="L239" s="98">
        <f t="shared" si="9"/>
        <v>8.7750000000000004</v>
      </c>
      <c r="M239" s="98">
        <v>4.5</v>
      </c>
      <c r="N239" s="27">
        <v>44790</v>
      </c>
      <c r="O239" s="27">
        <v>44791</v>
      </c>
      <c r="P239" s="69">
        <v>44925</v>
      </c>
      <c r="Q239" s="104">
        <f>_xlfn.DAYS(BaseGeneral[[#This Row],[FECHA FIN]],BaseGeneral[[#This Row],[FECHA INICIO]])</f>
        <v>134</v>
      </c>
      <c r="R239" s="28" t="s">
        <v>310</v>
      </c>
      <c r="S239" s="63" t="s">
        <v>313</v>
      </c>
      <c r="T239" s="99" t="s">
        <v>301</v>
      </c>
      <c r="U239" s="99" t="s">
        <v>298</v>
      </c>
      <c r="V239" s="99" t="s">
        <v>376</v>
      </c>
      <c r="W239" s="26" t="s">
        <v>1498</v>
      </c>
    </row>
    <row r="240" spans="1:23" ht="35.1" customHeight="1" x14ac:dyDescent="0.25">
      <c r="A240" s="99">
        <v>2022</v>
      </c>
      <c r="B240" s="100" t="s">
        <v>1471</v>
      </c>
      <c r="C240" s="100" t="s">
        <v>1472</v>
      </c>
      <c r="D240" s="60" t="s">
        <v>1500</v>
      </c>
      <c r="E240" s="67" t="s">
        <v>378</v>
      </c>
      <c r="F240" s="97">
        <v>88135185</v>
      </c>
      <c r="G240" s="81" t="s">
        <v>1491</v>
      </c>
      <c r="H240" s="60" t="s">
        <v>1501</v>
      </c>
      <c r="I240" s="60" t="s">
        <v>1211</v>
      </c>
      <c r="J240" s="107">
        <v>8645000</v>
      </c>
      <c r="K240" s="98">
        <v>0</v>
      </c>
      <c r="L240" s="98">
        <f t="shared" si="9"/>
        <v>8.6449999999999996</v>
      </c>
      <c r="M240" s="98">
        <v>4.5</v>
      </c>
      <c r="N240" s="27">
        <v>44790</v>
      </c>
      <c r="O240" s="27">
        <v>44791</v>
      </c>
      <c r="P240" s="69">
        <v>44926</v>
      </c>
      <c r="Q240" s="104">
        <f>_xlfn.DAYS(BaseGeneral[[#This Row],[FECHA FIN]],BaseGeneral[[#This Row],[FECHA INICIO]])</f>
        <v>135</v>
      </c>
      <c r="R240" s="28" t="s">
        <v>310</v>
      </c>
      <c r="S240" s="63" t="s">
        <v>313</v>
      </c>
      <c r="T240" s="99" t="s">
        <v>301</v>
      </c>
      <c r="U240" s="99" t="s">
        <v>298</v>
      </c>
      <c r="V240" s="99" t="s">
        <v>376</v>
      </c>
      <c r="W240" s="26" t="s">
        <v>1498</v>
      </c>
    </row>
    <row r="241" spans="1:23" ht="35.1" customHeight="1" x14ac:dyDescent="0.25">
      <c r="A241" s="99">
        <v>2022</v>
      </c>
      <c r="B241" s="100" t="s">
        <v>1473</v>
      </c>
      <c r="C241" s="100" t="s">
        <v>1474</v>
      </c>
      <c r="D241" s="60" t="s">
        <v>1502</v>
      </c>
      <c r="E241" s="67" t="s">
        <v>1503</v>
      </c>
      <c r="F241" s="97">
        <v>1098818967</v>
      </c>
      <c r="G241" s="60" t="s">
        <v>1504</v>
      </c>
      <c r="H241" s="60" t="s">
        <v>1505</v>
      </c>
      <c r="I241" s="60" t="s">
        <v>1211</v>
      </c>
      <c r="J241" s="98">
        <v>10500000</v>
      </c>
      <c r="K241" s="98">
        <v>0</v>
      </c>
      <c r="L241" s="98">
        <f t="shared" si="9"/>
        <v>10.5</v>
      </c>
      <c r="M241" s="98">
        <v>4.2</v>
      </c>
      <c r="N241" s="27">
        <v>44790</v>
      </c>
      <c r="O241" s="27">
        <v>44791</v>
      </c>
      <c r="P241" s="69">
        <v>44919</v>
      </c>
      <c r="Q241" s="104">
        <f>_xlfn.DAYS(BaseGeneral[[#This Row],[FECHA FIN]],BaseGeneral[[#This Row],[FECHA INICIO]])</f>
        <v>128</v>
      </c>
      <c r="R241" s="28" t="s">
        <v>310</v>
      </c>
      <c r="S241" s="63" t="s">
        <v>313</v>
      </c>
      <c r="T241" s="99" t="s">
        <v>301</v>
      </c>
      <c r="U241" s="99" t="s">
        <v>298</v>
      </c>
      <c r="V241" s="99" t="s">
        <v>376</v>
      </c>
      <c r="W241" s="26" t="s">
        <v>1506</v>
      </c>
    </row>
  </sheetData>
  <phoneticPr fontId="12"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9"/>
  <sheetViews>
    <sheetView topLeftCell="I1" zoomScale="95" zoomScaleNormal="95" workbookViewId="0">
      <pane ySplit="1" topLeftCell="A2" activePane="bottomLeft" state="frozen"/>
      <selection activeCell="C16" sqref="C16:D16"/>
      <selection pane="bottomLeft" activeCell="C16" sqref="C16:D16"/>
    </sheetView>
  </sheetViews>
  <sheetFormatPr baseColWidth="10" defaultColWidth="11.42578125" defaultRowHeight="13.5" x14ac:dyDescent="0.25"/>
  <cols>
    <col min="1" max="1" width="10.140625" style="9" customWidth="1"/>
    <col min="2" max="2" width="6" style="12" customWidth="1"/>
    <col min="3" max="3" width="12" style="9" customWidth="1"/>
    <col min="4" max="4" width="16.42578125" style="9" customWidth="1"/>
    <col min="5" max="5" width="20.140625" style="9" customWidth="1"/>
    <col min="6" max="6" width="54.7109375" style="9" customWidth="1"/>
    <col min="7" max="7" width="26.7109375" style="9" customWidth="1"/>
    <col min="8" max="8" width="19.42578125" style="9" customWidth="1"/>
    <col min="9" max="9" width="21.5703125" style="9" customWidth="1"/>
    <col min="10" max="10" width="20.140625" style="9" customWidth="1"/>
    <col min="11" max="11" width="16.28515625" style="9" customWidth="1"/>
    <col min="12" max="12" width="20.140625" style="9" customWidth="1"/>
    <col min="13" max="13" width="18.85546875" style="9" customWidth="1"/>
    <col min="14" max="14" width="14.85546875" style="9" customWidth="1"/>
    <col min="15" max="15" width="19.5703125" style="9" customWidth="1"/>
    <col min="16" max="16" width="19.7109375" style="9" customWidth="1"/>
    <col min="17" max="18" width="14.28515625" style="9" customWidth="1"/>
    <col min="19" max="19" width="10.5703125" style="9" bestFit="1" customWidth="1"/>
    <col min="20" max="20" width="17" style="13" customWidth="1"/>
    <col min="21" max="21" width="15.140625" style="14" customWidth="1"/>
    <col min="22" max="22" width="14.85546875" style="9" bestFit="1" customWidth="1"/>
    <col min="23" max="23" width="15.140625" style="9" bestFit="1" customWidth="1"/>
    <col min="24" max="255" width="11.42578125" style="9"/>
    <col min="256" max="256" width="8" style="9" bestFit="1" customWidth="1"/>
    <col min="257" max="257" width="6" style="9" customWidth="1"/>
    <col min="258" max="259" width="9.7109375" style="9" customWidth="1"/>
    <col min="260" max="260" width="18.140625" style="9" customWidth="1"/>
    <col min="261" max="261" width="54.7109375" style="9" customWidth="1"/>
    <col min="262" max="262" width="9.7109375" style="9" customWidth="1"/>
    <col min="263" max="263" width="9.140625" style="9" customWidth="1"/>
    <col min="264" max="273" width="9.7109375" style="9" customWidth="1"/>
    <col min="274" max="274" width="10.5703125" style="9" bestFit="1" customWidth="1"/>
    <col min="275" max="275" width="25.5703125" style="9" customWidth="1"/>
    <col min="276" max="276" width="13.7109375" style="9" customWidth="1"/>
    <col min="277" max="277" width="13" style="9" customWidth="1"/>
    <col min="278" max="278" width="14.85546875" style="9" bestFit="1" customWidth="1"/>
    <col min="279" max="279" width="15.140625" style="9" bestFit="1" customWidth="1"/>
    <col min="280" max="511" width="11.42578125" style="9"/>
    <col min="512" max="512" width="8" style="9" bestFit="1" customWidth="1"/>
    <col min="513" max="513" width="6" style="9" customWidth="1"/>
    <col min="514" max="515" width="9.7109375" style="9" customWidth="1"/>
    <col min="516" max="516" width="18.140625" style="9" customWidth="1"/>
    <col min="517" max="517" width="54.7109375" style="9" customWidth="1"/>
    <col min="518" max="518" width="9.7109375" style="9" customWidth="1"/>
    <col min="519" max="519" width="9.140625" style="9" customWidth="1"/>
    <col min="520" max="529" width="9.7109375" style="9" customWidth="1"/>
    <col min="530" max="530" width="10.5703125" style="9" bestFit="1" customWidth="1"/>
    <col min="531" max="531" width="25.5703125" style="9" customWidth="1"/>
    <col min="532" max="532" width="13.7109375" style="9" customWidth="1"/>
    <col min="533" max="533" width="13" style="9" customWidth="1"/>
    <col min="534" max="534" width="14.85546875" style="9" bestFit="1" customWidth="1"/>
    <col min="535" max="535" width="15.140625" style="9" bestFit="1" customWidth="1"/>
    <col min="536" max="767" width="11.42578125" style="9"/>
    <col min="768" max="768" width="8" style="9" bestFit="1" customWidth="1"/>
    <col min="769" max="769" width="6" style="9" customWidth="1"/>
    <col min="770" max="771" width="9.7109375" style="9" customWidth="1"/>
    <col min="772" max="772" width="18.140625" style="9" customWidth="1"/>
    <col min="773" max="773" width="54.7109375" style="9" customWidth="1"/>
    <col min="774" max="774" width="9.7109375" style="9" customWidth="1"/>
    <col min="775" max="775" width="9.140625" style="9" customWidth="1"/>
    <col min="776" max="785" width="9.7109375" style="9" customWidth="1"/>
    <col min="786" max="786" width="10.5703125" style="9" bestFit="1" customWidth="1"/>
    <col min="787" max="787" width="25.5703125" style="9" customWidth="1"/>
    <col min="788" max="788" width="13.7109375" style="9" customWidth="1"/>
    <col min="789" max="789" width="13" style="9" customWidth="1"/>
    <col min="790" max="790" width="14.85546875" style="9" bestFit="1" customWidth="1"/>
    <col min="791" max="791" width="15.140625" style="9" bestFit="1" customWidth="1"/>
    <col min="792" max="1023" width="11.42578125" style="9"/>
    <col min="1024" max="1024" width="8" style="9" bestFit="1" customWidth="1"/>
    <col min="1025" max="1025" width="6" style="9" customWidth="1"/>
    <col min="1026" max="1027" width="9.7109375" style="9" customWidth="1"/>
    <col min="1028" max="1028" width="18.140625" style="9" customWidth="1"/>
    <col min="1029" max="1029" width="54.7109375" style="9" customWidth="1"/>
    <col min="1030" max="1030" width="9.7109375" style="9" customWidth="1"/>
    <col min="1031" max="1031" width="9.140625" style="9" customWidth="1"/>
    <col min="1032" max="1041" width="9.7109375" style="9" customWidth="1"/>
    <col min="1042" max="1042" width="10.5703125" style="9" bestFit="1" customWidth="1"/>
    <col min="1043" max="1043" width="25.5703125" style="9" customWidth="1"/>
    <col min="1044" max="1044" width="13.7109375" style="9" customWidth="1"/>
    <col min="1045" max="1045" width="13" style="9" customWidth="1"/>
    <col min="1046" max="1046" width="14.85546875" style="9" bestFit="1" customWidth="1"/>
    <col min="1047" max="1047" width="15.140625" style="9" bestFit="1" customWidth="1"/>
    <col min="1048" max="1279" width="11.42578125" style="9"/>
    <col min="1280" max="1280" width="8" style="9" bestFit="1" customWidth="1"/>
    <col min="1281" max="1281" width="6" style="9" customWidth="1"/>
    <col min="1282" max="1283" width="9.7109375" style="9" customWidth="1"/>
    <col min="1284" max="1284" width="18.140625" style="9" customWidth="1"/>
    <col min="1285" max="1285" width="54.7109375" style="9" customWidth="1"/>
    <col min="1286" max="1286" width="9.7109375" style="9" customWidth="1"/>
    <col min="1287" max="1287" width="9.140625" style="9" customWidth="1"/>
    <col min="1288" max="1297" width="9.7109375" style="9" customWidth="1"/>
    <col min="1298" max="1298" width="10.5703125" style="9" bestFit="1" customWidth="1"/>
    <col min="1299" max="1299" width="25.5703125" style="9" customWidth="1"/>
    <col min="1300" max="1300" width="13.7109375" style="9" customWidth="1"/>
    <col min="1301" max="1301" width="13" style="9" customWidth="1"/>
    <col min="1302" max="1302" width="14.85546875" style="9" bestFit="1" customWidth="1"/>
    <col min="1303" max="1303" width="15.140625" style="9" bestFit="1" customWidth="1"/>
    <col min="1304" max="1535" width="11.42578125" style="9"/>
    <col min="1536" max="1536" width="8" style="9" bestFit="1" customWidth="1"/>
    <col min="1537" max="1537" width="6" style="9" customWidth="1"/>
    <col min="1538" max="1539" width="9.7109375" style="9" customWidth="1"/>
    <col min="1540" max="1540" width="18.140625" style="9" customWidth="1"/>
    <col min="1541" max="1541" width="54.7109375" style="9" customWidth="1"/>
    <col min="1542" max="1542" width="9.7109375" style="9" customWidth="1"/>
    <col min="1543" max="1543" width="9.140625" style="9" customWidth="1"/>
    <col min="1544" max="1553" width="9.7109375" style="9" customWidth="1"/>
    <col min="1554" max="1554" width="10.5703125" style="9" bestFit="1" customWidth="1"/>
    <col min="1555" max="1555" width="25.5703125" style="9" customWidth="1"/>
    <col min="1556" max="1556" width="13.7109375" style="9" customWidth="1"/>
    <col min="1557" max="1557" width="13" style="9" customWidth="1"/>
    <col min="1558" max="1558" width="14.85546875" style="9" bestFit="1" customWidth="1"/>
    <col min="1559" max="1559" width="15.140625" style="9" bestFit="1" customWidth="1"/>
    <col min="1560" max="1791" width="11.42578125" style="9"/>
    <col min="1792" max="1792" width="8" style="9" bestFit="1" customWidth="1"/>
    <col min="1793" max="1793" width="6" style="9" customWidth="1"/>
    <col min="1794" max="1795" width="9.7109375" style="9" customWidth="1"/>
    <col min="1796" max="1796" width="18.140625" style="9" customWidth="1"/>
    <col min="1797" max="1797" width="54.7109375" style="9" customWidth="1"/>
    <col min="1798" max="1798" width="9.7109375" style="9" customWidth="1"/>
    <col min="1799" max="1799" width="9.140625" style="9" customWidth="1"/>
    <col min="1800" max="1809" width="9.7109375" style="9" customWidth="1"/>
    <col min="1810" max="1810" width="10.5703125" style="9" bestFit="1" customWidth="1"/>
    <col min="1811" max="1811" width="25.5703125" style="9" customWidth="1"/>
    <col min="1812" max="1812" width="13.7109375" style="9" customWidth="1"/>
    <col min="1813" max="1813" width="13" style="9" customWidth="1"/>
    <col min="1814" max="1814" width="14.85546875" style="9" bestFit="1" customWidth="1"/>
    <col min="1815" max="1815" width="15.140625" style="9" bestFit="1" customWidth="1"/>
    <col min="1816" max="2047" width="11.42578125" style="9"/>
    <col min="2048" max="2048" width="8" style="9" bestFit="1" customWidth="1"/>
    <col min="2049" max="2049" width="6" style="9" customWidth="1"/>
    <col min="2050" max="2051" width="9.7109375" style="9" customWidth="1"/>
    <col min="2052" max="2052" width="18.140625" style="9" customWidth="1"/>
    <col min="2053" max="2053" width="54.7109375" style="9" customWidth="1"/>
    <col min="2054" max="2054" width="9.7109375" style="9" customWidth="1"/>
    <col min="2055" max="2055" width="9.140625" style="9" customWidth="1"/>
    <col min="2056" max="2065" width="9.7109375" style="9" customWidth="1"/>
    <col min="2066" max="2066" width="10.5703125" style="9" bestFit="1" customWidth="1"/>
    <col min="2067" max="2067" width="25.5703125" style="9" customWidth="1"/>
    <col min="2068" max="2068" width="13.7109375" style="9" customWidth="1"/>
    <col min="2069" max="2069" width="13" style="9" customWidth="1"/>
    <col min="2070" max="2070" width="14.85546875" style="9" bestFit="1" customWidth="1"/>
    <col min="2071" max="2071" width="15.140625" style="9" bestFit="1" customWidth="1"/>
    <col min="2072" max="2303" width="11.42578125" style="9"/>
    <col min="2304" max="2304" width="8" style="9" bestFit="1" customWidth="1"/>
    <col min="2305" max="2305" width="6" style="9" customWidth="1"/>
    <col min="2306" max="2307" width="9.7109375" style="9" customWidth="1"/>
    <col min="2308" max="2308" width="18.140625" style="9" customWidth="1"/>
    <col min="2309" max="2309" width="54.7109375" style="9" customWidth="1"/>
    <col min="2310" max="2310" width="9.7109375" style="9" customWidth="1"/>
    <col min="2311" max="2311" width="9.140625" style="9" customWidth="1"/>
    <col min="2312" max="2321" width="9.7109375" style="9" customWidth="1"/>
    <col min="2322" max="2322" width="10.5703125" style="9" bestFit="1" customWidth="1"/>
    <col min="2323" max="2323" width="25.5703125" style="9" customWidth="1"/>
    <col min="2324" max="2324" width="13.7109375" style="9" customWidth="1"/>
    <col min="2325" max="2325" width="13" style="9" customWidth="1"/>
    <col min="2326" max="2326" width="14.85546875" style="9" bestFit="1" customWidth="1"/>
    <col min="2327" max="2327" width="15.140625" style="9" bestFit="1" customWidth="1"/>
    <col min="2328" max="2559" width="11.42578125" style="9"/>
    <col min="2560" max="2560" width="8" style="9" bestFit="1" customWidth="1"/>
    <col min="2561" max="2561" width="6" style="9" customWidth="1"/>
    <col min="2562" max="2563" width="9.7109375" style="9" customWidth="1"/>
    <col min="2564" max="2564" width="18.140625" style="9" customWidth="1"/>
    <col min="2565" max="2565" width="54.7109375" style="9" customWidth="1"/>
    <col min="2566" max="2566" width="9.7109375" style="9" customWidth="1"/>
    <col min="2567" max="2567" width="9.140625" style="9" customWidth="1"/>
    <col min="2568" max="2577" width="9.7109375" style="9" customWidth="1"/>
    <col min="2578" max="2578" width="10.5703125" style="9" bestFit="1" customWidth="1"/>
    <col min="2579" max="2579" width="25.5703125" style="9" customWidth="1"/>
    <col min="2580" max="2580" width="13.7109375" style="9" customWidth="1"/>
    <col min="2581" max="2581" width="13" style="9" customWidth="1"/>
    <col min="2582" max="2582" width="14.85546875" style="9" bestFit="1" customWidth="1"/>
    <col min="2583" max="2583" width="15.140625" style="9" bestFit="1" customWidth="1"/>
    <col min="2584" max="2815" width="11.42578125" style="9"/>
    <col min="2816" max="2816" width="8" style="9" bestFit="1" customWidth="1"/>
    <col min="2817" max="2817" width="6" style="9" customWidth="1"/>
    <col min="2818" max="2819" width="9.7109375" style="9" customWidth="1"/>
    <col min="2820" max="2820" width="18.140625" style="9" customWidth="1"/>
    <col min="2821" max="2821" width="54.7109375" style="9" customWidth="1"/>
    <col min="2822" max="2822" width="9.7109375" style="9" customWidth="1"/>
    <col min="2823" max="2823" width="9.140625" style="9" customWidth="1"/>
    <col min="2824" max="2833" width="9.7109375" style="9" customWidth="1"/>
    <col min="2834" max="2834" width="10.5703125" style="9" bestFit="1" customWidth="1"/>
    <col min="2835" max="2835" width="25.5703125" style="9" customWidth="1"/>
    <col min="2836" max="2836" width="13.7109375" style="9" customWidth="1"/>
    <col min="2837" max="2837" width="13" style="9" customWidth="1"/>
    <col min="2838" max="2838" width="14.85546875" style="9" bestFit="1" customWidth="1"/>
    <col min="2839" max="2839" width="15.140625" style="9" bestFit="1" customWidth="1"/>
    <col min="2840" max="3071" width="11.42578125" style="9"/>
    <col min="3072" max="3072" width="8" style="9" bestFit="1" customWidth="1"/>
    <col min="3073" max="3073" width="6" style="9" customWidth="1"/>
    <col min="3074" max="3075" width="9.7109375" style="9" customWidth="1"/>
    <col min="3076" max="3076" width="18.140625" style="9" customWidth="1"/>
    <col min="3077" max="3077" width="54.7109375" style="9" customWidth="1"/>
    <col min="3078" max="3078" width="9.7109375" style="9" customWidth="1"/>
    <col min="3079" max="3079" width="9.140625" style="9" customWidth="1"/>
    <col min="3080" max="3089" width="9.7109375" style="9" customWidth="1"/>
    <col min="3090" max="3090" width="10.5703125" style="9" bestFit="1" customWidth="1"/>
    <col min="3091" max="3091" width="25.5703125" style="9" customWidth="1"/>
    <col min="3092" max="3092" width="13.7109375" style="9" customWidth="1"/>
    <col min="3093" max="3093" width="13" style="9" customWidth="1"/>
    <col min="3094" max="3094" width="14.85546875" style="9" bestFit="1" customWidth="1"/>
    <col min="3095" max="3095" width="15.140625" style="9" bestFit="1" customWidth="1"/>
    <col min="3096" max="3327" width="11.42578125" style="9"/>
    <col min="3328" max="3328" width="8" style="9" bestFit="1" customWidth="1"/>
    <col min="3329" max="3329" width="6" style="9" customWidth="1"/>
    <col min="3330" max="3331" width="9.7109375" style="9" customWidth="1"/>
    <col min="3332" max="3332" width="18.140625" style="9" customWidth="1"/>
    <col min="3333" max="3333" width="54.7109375" style="9" customWidth="1"/>
    <col min="3334" max="3334" width="9.7109375" style="9" customWidth="1"/>
    <col min="3335" max="3335" width="9.140625" style="9" customWidth="1"/>
    <col min="3336" max="3345" width="9.7109375" style="9" customWidth="1"/>
    <col min="3346" max="3346" width="10.5703125" style="9" bestFit="1" customWidth="1"/>
    <col min="3347" max="3347" width="25.5703125" style="9" customWidth="1"/>
    <col min="3348" max="3348" width="13.7109375" style="9" customWidth="1"/>
    <col min="3349" max="3349" width="13" style="9" customWidth="1"/>
    <col min="3350" max="3350" width="14.85546875" style="9" bestFit="1" customWidth="1"/>
    <col min="3351" max="3351" width="15.140625" style="9" bestFit="1" customWidth="1"/>
    <col min="3352" max="3583" width="11.42578125" style="9"/>
    <col min="3584" max="3584" width="8" style="9" bestFit="1" customWidth="1"/>
    <col min="3585" max="3585" width="6" style="9" customWidth="1"/>
    <col min="3586" max="3587" width="9.7109375" style="9" customWidth="1"/>
    <col min="3588" max="3588" width="18.140625" style="9" customWidth="1"/>
    <col min="3589" max="3589" width="54.7109375" style="9" customWidth="1"/>
    <col min="3590" max="3590" width="9.7109375" style="9" customWidth="1"/>
    <col min="3591" max="3591" width="9.140625" style="9" customWidth="1"/>
    <col min="3592" max="3601" width="9.7109375" style="9" customWidth="1"/>
    <col min="3602" max="3602" width="10.5703125" style="9" bestFit="1" customWidth="1"/>
    <col min="3603" max="3603" width="25.5703125" style="9" customWidth="1"/>
    <col min="3604" max="3604" width="13.7109375" style="9" customWidth="1"/>
    <col min="3605" max="3605" width="13" style="9" customWidth="1"/>
    <col min="3606" max="3606" width="14.85546875" style="9" bestFit="1" customWidth="1"/>
    <col min="3607" max="3607" width="15.140625" style="9" bestFit="1" customWidth="1"/>
    <col min="3608" max="3839" width="11.42578125" style="9"/>
    <col min="3840" max="3840" width="8" style="9" bestFit="1" customWidth="1"/>
    <col min="3841" max="3841" width="6" style="9" customWidth="1"/>
    <col min="3842" max="3843" width="9.7109375" style="9" customWidth="1"/>
    <col min="3844" max="3844" width="18.140625" style="9" customWidth="1"/>
    <col min="3845" max="3845" width="54.7109375" style="9" customWidth="1"/>
    <col min="3846" max="3846" width="9.7109375" style="9" customWidth="1"/>
    <col min="3847" max="3847" width="9.140625" style="9" customWidth="1"/>
    <col min="3848" max="3857" width="9.7109375" style="9" customWidth="1"/>
    <col min="3858" max="3858" width="10.5703125" style="9" bestFit="1" customWidth="1"/>
    <col min="3859" max="3859" width="25.5703125" style="9" customWidth="1"/>
    <col min="3860" max="3860" width="13.7109375" style="9" customWidth="1"/>
    <col min="3861" max="3861" width="13" style="9" customWidth="1"/>
    <col min="3862" max="3862" width="14.85546875" style="9" bestFit="1" customWidth="1"/>
    <col min="3863" max="3863" width="15.140625" style="9" bestFit="1" customWidth="1"/>
    <col min="3864" max="4095" width="11.42578125" style="9"/>
    <col min="4096" max="4096" width="8" style="9" bestFit="1" customWidth="1"/>
    <col min="4097" max="4097" width="6" style="9" customWidth="1"/>
    <col min="4098" max="4099" width="9.7109375" style="9" customWidth="1"/>
    <col min="4100" max="4100" width="18.140625" style="9" customWidth="1"/>
    <col min="4101" max="4101" width="54.7109375" style="9" customWidth="1"/>
    <col min="4102" max="4102" width="9.7109375" style="9" customWidth="1"/>
    <col min="4103" max="4103" width="9.140625" style="9" customWidth="1"/>
    <col min="4104" max="4113" width="9.7109375" style="9" customWidth="1"/>
    <col min="4114" max="4114" width="10.5703125" style="9" bestFit="1" customWidth="1"/>
    <col min="4115" max="4115" width="25.5703125" style="9" customWidth="1"/>
    <col min="4116" max="4116" width="13.7109375" style="9" customWidth="1"/>
    <col min="4117" max="4117" width="13" style="9" customWidth="1"/>
    <col min="4118" max="4118" width="14.85546875" style="9" bestFit="1" customWidth="1"/>
    <col min="4119" max="4119" width="15.140625" style="9" bestFit="1" customWidth="1"/>
    <col min="4120" max="4351" width="11.42578125" style="9"/>
    <col min="4352" max="4352" width="8" style="9" bestFit="1" customWidth="1"/>
    <col min="4353" max="4353" width="6" style="9" customWidth="1"/>
    <col min="4354" max="4355" width="9.7109375" style="9" customWidth="1"/>
    <col min="4356" max="4356" width="18.140625" style="9" customWidth="1"/>
    <col min="4357" max="4357" width="54.7109375" style="9" customWidth="1"/>
    <col min="4358" max="4358" width="9.7109375" style="9" customWidth="1"/>
    <col min="4359" max="4359" width="9.140625" style="9" customWidth="1"/>
    <col min="4360" max="4369" width="9.7109375" style="9" customWidth="1"/>
    <col min="4370" max="4370" width="10.5703125" style="9" bestFit="1" customWidth="1"/>
    <col min="4371" max="4371" width="25.5703125" style="9" customWidth="1"/>
    <col min="4372" max="4372" width="13.7109375" style="9" customWidth="1"/>
    <col min="4373" max="4373" width="13" style="9" customWidth="1"/>
    <col min="4374" max="4374" width="14.85546875" style="9" bestFit="1" customWidth="1"/>
    <col min="4375" max="4375" width="15.140625" style="9" bestFit="1" customWidth="1"/>
    <col min="4376" max="4607" width="11.42578125" style="9"/>
    <col min="4608" max="4608" width="8" style="9" bestFit="1" customWidth="1"/>
    <col min="4609" max="4609" width="6" style="9" customWidth="1"/>
    <col min="4610" max="4611" width="9.7109375" style="9" customWidth="1"/>
    <col min="4612" max="4612" width="18.140625" style="9" customWidth="1"/>
    <col min="4613" max="4613" width="54.7109375" style="9" customWidth="1"/>
    <col min="4614" max="4614" width="9.7109375" style="9" customWidth="1"/>
    <col min="4615" max="4615" width="9.140625" style="9" customWidth="1"/>
    <col min="4616" max="4625" width="9.7109375" style="9" customWidth="1"/>
    <col min="4626" max="4626" width="10.5703125" style="9" bestFit="1" customWidth="1"/>
    <col min="4627" max="4627" width="25.5703125" style="9" customWidth="1"/>
    <col min="4628" max="4628" width="13.7109375" style="9" customWidth="1"/>
    <col min="4629" max="4629" width="13" style="9" customWidth="1"/>
    <col min="4630" max="4630" width="14.85546875" style="9" bestFit="1" customWidth="1"/>
    <col min="4631" max="4631" width="15.140625" style="9" bestFit="1" customWidth="1"/>
    <col min="4632" max="4863" width="11.42578125" style="9"/>
    <col min="4864" max="4864" width="8" style="9" bestFit="1" customWidth="1"/>
    <col min="4865" max="4865" width="6" style="9" customWidth="1"/>
    <col min="4866" max="4867" width="9.7109375" style="9" customWidth="1"/>
    <col min="4868" max="4868" width="18.140625" style="9" customWidth="1"/>
    <col min="4869" max="4869" width="54.7109375" style="9" customWidth="1"/>
    <col min="4870" max="4870" width="9.7109375" style="9" customWidth="1"/>
    <col min="4871" max="4871" width="9.140625" style="9" customWidth="1"/>
    <col min="4872" max="4881" width="9.7109375" style="9" customWidth="1"/>
    <col min="4882" max="4882" width="10.5703125" style="9" bestFit="1" customWidth="1"/>
    <col min="4883" max="4883" width="25.5703125" style="9" customWidth="1"/>
    <col min="4884" max="4884" width="13.7109375" style="9" customWidth="1"/>
    <col min="4885" max="4885" width="13" style="9" customWidth="1"/>
    <col min="4886" max="4886" width="14.85546875" style="9" bestFit="1" customWidth="1"/>
    <col min="4887" max="4887" width="15.140625" style="9" bestFit="1" customWidth="1"/>
    <col min="4888" max="5119" width="11.42578125" style="9"/>
    <col min="5120" max="5120" width="8" style="9" bestFit="1" customWidth="1"/>
    <col min="5121" max="5121" width="6" style="9" customWidth="1"/>
    <col min="5122" max="5123" width="9.7109375" style="9" customWidth="1"/>
    <col min="5124" max="5124" width="18.140625" style="9" customWidth="1"/>
    <col min="5125" max="5125" width="54.7109375" style="9" customWidth="1"/>
    <col min="5126" max="5126" width="9.7109375" style="9" customWidth="1"/>
    <col min="5127" max="5127" width="9.140625" style="9" customWidth="1"/>
    <col min="5128" max="5137" width="9.7109375" style="9" customWidth="1"/>
    <col min="5138" max="5138" width="10.5703125" style="9" bestFit="1" customWidth="1"/>
    <col min="5139" max="5139" width="25.5703125" style="9" customWidth="1"/>
    <col min="5140" max="5140" width="13.7109375" style="9" customWidth="1"/>
    <col min="5141" max="5141" width="13" style="9" customWidth="1"/>
    <col min="5142" max="5142" width="14.85546875" style="9" bestFit="1" customWidth="1"/>
    <col min="5143" max="5143" width="15.140625" style="9" bestFit="1" customWidth="1"/>
    <col min="5144" max="5375" width="11.42578125" style="9"/>
    <col min="5376" max="5376" width="8" style="9" bestFit="1" customWidth="1"/>
    <col min="5377" max="5377" width="6" style="9" customWidth="1"/>
    <col min="5378" max="5379" width="9.7109375" style="9" customWidth="1"/>
    <col min="5380" max="5380" width="18.140625" style="9" customWidth="1"/>
    <col min="5381" max="5381" width="54.7109375" style="9" customWidth="1"/>
    <col min="5382" max="5382" width="9.7109375" style="9" customWidth="1"/>
    <col min="5383" max="5383" width="9.140625" style="9" customWidth="1"/>
    <col min="5384" max="5393" width="9.7109375" style="9" customWidth="1"/>
    <col min="5394" max="5394" width="10.5703125" style="9" bestFit="1" customWidth="1"/>
    <col min="5395" max="5395" width="25.5703125" style="9" customWidth="1"/>
    <col min="5396" max="5396" width="13.7109375" style="9" customWidth="1"/>
    <col min="5397" max="5397" width="13" style="9" customWidth="1"/>
    <col min="5398" max="5398" width="14.85546875" style="9" bestFit="1" customWidth="1"/>
    <col min="5399" max="5399" width="15.140625" style="9" bestFit="1" customWidth="1"/>
    <col min="5400" max="5631" width="11.42578125" style="9"/>
    <col min="5632" max="5632" width="8" style="9" bestFit="1" customWidth="1"/>
    <col min="5633" max="5633" width="6" style="9" customWidth="1"/>
    <col min="5634" max="5635" width="9.7109375" style="9" customWidth="1"/>
    <col min="5636" max="5636" width="18.140625" style="9" customWidth="1"/>
    <col min="5637" max="5637" width="54.7109375" style="9" customWidth="1"/>
    <col min="5638" max="5638" width="9.7109375" style="9" customWidth="1"/>
    <col min="5639" max="5639" width="9.140625" style="9" customWidth="1"/>
    <col min="5640" max="5649" width="9.7109375" style="9" customWidth="1"/>
    <col min="5650" max="5650" width="10.5703125" style="9" bestFit="1" customWidth="1"/>
    <col min="5651" max="5651" width="25.5703125" style="9" customWidth="1"/>
    <col min="5652" max="5652" width="13.7109375" style="9" customWidth="1"/>
    <col min="5653" max="5653" width="13" style="9" customWidth="1"/>
    <col min="5654" max="5654" width="14.85546875" style="9" bestFit="1" customWidth="1"/>
    <col min="5655" max="5655" width="15.140625" style="9" bestFit="1" customWidth="1"/>
    <col min="5656" max="5887" width="11.42578125" style="9"/>
    <col min="5888" max="5888" width="8" style="9" bestFit="1" customWidth="1"/>
    <col min="5889" max="5889" width="6" style="9" customWidth="1"/>
    <col min="5890" max="5891" width="9.7109375" style="9" customWidth="1"/>
    <col min="5892" max="5892" width="18.140625" style="9" customWidth="1"/>
    <col min="5893" max="5893" width="54.7109375" style="9" customWidth="1"/>
    <col min="5894" max="5894" width="9.7109375" style="9" customWidth="1"/>
    <col min="5895" max="5895" width="9.140625" style="9" customWidth="1"/>
    <col min="5896" max="5905" width="9.7109375" style="9" customWidth="1"/>
    <col min="5906" max="5906" width="10.5703125" style="9" bestFit="1" customWidth="1"/>
    <col min="5907" max="5907" width="25.5703125" style="9" customWidth="1"/>
    <col min="5908" max="5908" width="13.7109375" style="9" customWidth="1"/>
    <col min="5909" max="5909" width="13" style="9" customWidth="1"/>
    <col min="5910" max="5910" width="14.85546875" style="9" bestFit="1" customWidth="1"/>
    <col min="5911" max="5911" width="15.140625" style="9" bestFit="1" customWidth="1"/>
    <col min="5912" max="6143" width="11.42578125" style="9"/>
    <col min="6144" max="6144" width="8" style="9" bestFit="1" customWidth="1"/>
    <col min="6145" max="6145" width="6" style="9" customWidth="1"/>
    <col min="6146" max="6147" width="9.7109375" style="9" customWidth="1"/>
    <col min="6148" max="6148" width="18.140625" style="9" customWidth="1"/>
    <col min="6149" max="6149" width="54.7109375" style="9" customWidth="1"/>
    <col min="6150" max="6150" width="9.7109375" style="9" customWidth="1"/>
    <col min="6151" max="6151" width="9.140625" style="9" customWidth="1"/>
    <col min="6152" max="6161" width="9.7109375" style="9" customWidth="1"/>
    <col min="6162" max="6162" width="10.5703125" style="9" bestFit="1" customWidth="1"/>
    <col min="6163" max="6163" width="25.5703125" style="9" customWidth="1"/>
    <col min="6164" max="6164" width="13.7109375" style="9" customWidth="1"/>
    <col min="6165" max="6165" width="13" style="9" customWidth="1"/>
    <col min="6166" max="6166" width="14.85546875" style="9" bestFit="1" customWidth="1"/>
    <col min="6167" max="6167" width="15.140625" style="9" bestFit="1" customWidth="1"/>
    <col min="6168" max="6399" width="11.42578125" style="9"/>
    <col min="6400" max="6400" width="8" style="9" bestFit="1" customWidth="1"/>
    <col min="6401" max="6401" width="6" style="9" customWidth="1"/>
    <col min="6402" max="6403" width="9.7109375" style="9" customWidth="1"/>
    <col min="6404" max="6404" width="18.140625" style="9" customWidth="1"/>
    <col min="6405" max="6405" width="54.7109375" style="9" customWidth="1"/>
    <col min="6406" max="6406" width="9.7109375" style="9" customWidth="1"/>
    <col min="6407" max="6407" width="9.140625" style="9" customWidth="1"/>
    <col min="6408" max="6417" width="9.7109375" style="9" customWidth="1"/>
    <col min="6418" max="6418" width="10.5703125" style="9" bestFit="1" customWidth="1"/>
    <col min="6419" max="6419" width="25.5703125" style="9" customWidth="1"/>
    <col min="6420" max="6420" width="13.7109375" style="9" customWidth="1"/>
    <col min="6421" max="6421" width="13" style="9" customWidth="1"/>
    <col min="6422" max="6422" width="14.85546875" style="9" bestFit="1" customWidth="1"/>
    <col min="6423" max="6423" width="15.140625" style="9" bestFit="1" customWidth="1"/>
    <col min="6424" max="6655" width="11.42578125" style="9"/>
    <col min="6656" max="6656" width="8" style="9" bestFit="1" customWidth="1"/>
    <col min="6657" max="6657" width="6" style="9" customWidth="1"/>
    <col min="6658" max="6659" width="9.7109375" style="9" customWidth="1"/>
    <col min="6660" max="6660" width="18.140625" style="9" customWidth="1"/>
    <col min="6661" max="6661" width="54.7109375" style="9" customWidth="1"/>
    <col min="6662" max="6662" width="9.7109375" style="9" customWidth="1"/>
    <col min="6663" max="6663" width="9.140625" style="9" customWidth="1"/>
    <col min="6664" max="6673" width="9.7109375" style="9" customWidth="1"/>
    <col min="6674" max="6674" width="10.5703125" style="9" bestFit="1" customWidth="1"/>
    <col min="6675" max="6675" width="25.5703125" style="9" customWidth="1"/>
    <col min="6676" max="6676" width="13.7109375" style="9" customWidth="1"/>
    <col min="6677" max="6677" width="13" style="9" customWidth="1"/>
    <col min="6678" max="6678" width="14.85546875" style="9" bestFit="1" customWidth="1"/>
    <col min="6679" max="6679" width="15.140625" style="9" bestFit="1" customWidth="1"/>
    <col min="6680" max="6911" width="11.42578125" style="9"/>
    <col min="6912" max="6912" width="8" style="9" bestFit="1" customWidth="1"/>
    <col min="6913" max="6913" width="6" style="9" customWidth="1"/>
    <col min="6914" max="6915" width="9.7109375" style="9" customWidth="1"/>
    <col min="6916" max="6916" width="18.140625" style="9" customWidth="1"/>
    <col min="6917" max="6917" width="54.7109375" style="9" customWidth="1"/>
    <col min="6918" max="6918" width="9.7109375" style="9" customWidth="1"/>
    <col min="6919" max="6919" width="9.140625" style="9" customWidth="1"/>
    <col min="6920" max="6929" width="9.7109375" style="9" customWidth="1"/>
    <col min="6930" max="6930" width="10.5703125" style="9" bestFit="1" customWidth="1"/>
    <col min="6931" max="6931" width="25.5703125" style="9" customWidth="1"/>
    <col min="6932" max="6932" width="13.7109375" style="9" customWidth="1"/>
    <col min="6933" max="6933" width="13" style="9" customWidth="1"/>
    <col min="6934" max="6934" width="14.85546875" style="9" bestFit="1" customWidth="1"/>
    <col min="6935" max="6935" width="15.140625" style="9" bestFit="1" customWidth="1"/>
    <col min="6936" max="7167" width="11.42578125" style="9"/>
    <col min="7168" max="7168" width="8" style="9" bestFit="1" customWidth="1"/>
    <col min="7169" max="7169" width="6" style="9" customWidth="1"/>
    <col min="7170" max="7171" width="9.7109375" style="9" customWidth="1"/>
    <col min="7172" max="7172" width="18.140625" style="9" customWidth="1"/>
    <col min="7173" max="7173" width="54.7109375" style="9" customWidth="1"/>
    <col min="7174" max="7174" width="9.7109375" style="9" customWidth="1"/>
    <col min="7175" max="7175" width="9.140625" style="9" customWidth="1"/>
    <col min="7176" max="7185" width="9.7109375" style="9" customWidth="1"/>
    <col min="7186" max="7186" width="10.5703125" style="9" bestFit="1" customWidth="1"/>
    <col min="7187" max="7187" width="25.5703125" style="9" customWidth="1"/>
    <col min="7188" max="7188" width="13.7109375" style="9" customWidth="1"/>
    <col min="7189" max="7189" width="13" style="9" customWidth="1"/>
    <col min="7190" max="7190" width="14.85546875" style="9" bestFit="1" customWidth="1"/>
    <col min="7191" max="7191" width="15.140625" style="9" bestFit="1" customWidth="1"/>
    <col min="7192" max="7423" width="11.42578125" style="9"/>
    <col min="7424" max="7424" width="8" style="9" bestFit="1" customWidth="1"/>
    <col min="7425" max="7425" width="6" style="9" customWidth="1"/>
    <col min="7426" max="7427" width="9.7109375" style="9" customWidth="1"/>
    <col min="7428" max="7428" width="18.140625" style="9" customWidth="1"/>
    <col min="7429" max="7429" width="54.7109375" style="9" customWidth="1"/>
    <col min="7430" max="7430" width="9.7109375" style="9" customWidth="1"/>
    <col min="7431" max="7431" width="9.140625" style="9" customWidth="1"/>
    <col min="7432" max="7441" width="9.7109375" style="9" customWidth="1"/>
    <col min="7442" max="7442" width="10.5703125" style="9" bestFit="1" customWidth="1"/>
    <col min="7443" max="7443" width="25.5703125" style="9" customWidth="1"/>
    <col min="7444" max="7444" width="13.7109375" style="9" customWidth="1"/>
    <col min="7445" max="7445" width="13" style="9" customWidth="1"/>
    <col min="7446" max="7446" width="14.85546875" style="9" bestFit="1" customWidth="1"/>
    <col min="7447" max="7447" width="15.140625" style="9" bestFit="1" customWidth="1"/>
    <col min="7448" max="7679" width="11.42578125" style="9"/>
    <col min="7680" max="7680" width="8" style="9" bestFit="1" customWidth="1"/>
    <col min="7681" max="7681" width="6" style="9" customWidth="1"/>
    <col min="7682" max="7683" width="9.7109375" style="9" customWidth="1"/>
    <col min="7684" max="7684" width="18.140625" style="9" customWidth="1"/>
    <col min="7685" max="7685" width="54.7109375" style="9" customWidth="1"/>
    <col min="7686" max="7686" width="9.7109375" style="9" customWidth="1"/>
    <col min="7687" max="7687" width="9.140625" style="9" customWidth="1"/>
    <col min="7688" max="7697" width="9.7109375" style="9" customWidth="1"/>
    <col min="7698" max="7698" width="10.5703125" style="9" bestFit="1" customWidth="1"/>
    <col min="7699" max="7699" width="25.5703125" style="9" customWidth="1"/>
    <col min="7700" max="7700" width="13.7109375" style="9" customWidth="1"/>
    <col min="7701" max="7701" width="13" style="9" customWidth="1"/>
    <col min="7702" max="7702" width="14.85546875" style="9" bestFit="1" customWidth="1"/>
    <col min="7703" max="7703" width="15.140625" style="9" bestFit="1" customWidth="1"/>
    <col min="7704" max="7935" width="11.42578125" style="9"/>
    <col min="7936" max="7936" width="8" style="9" bestFit="1" customWidth="1"/>
    <col min="7937" max="7937" width="6" style="9" customWidth="1"/>
    <col min="7938" max="7939" width="9.7109375" style="9" customWidth="1"/>
    <col min="7940" max="7940" width="18.140625" style="9" customWidth="1"/>
    <col min="7941" max="7941" width="54.7109375" style="9" customWidth="1"/>
    <col min="7942" max="7942" width="9.7109375" style="9" customWidth="1"/>
    <col min="7943" max="7943" width="9.140625" style="9" customWidth="1"/>
    <col min="7944" max="7953" width="9.7109375" style="9" customWidth="1"/>
    <col min="7954" max="7954" width="10.5703125" style="9" bestFit="1" customWidth="1"/>
    <col min="7955" max="7955" width="25.5703125" style="9" customWidth="1"/>
    <col min="7956" max="7956" width="13.7109375" style="9" customWidth="1"/>
    <col min="7957" max="7957" width="13" style="9" customWidth="1"/>
    <col min="7958" max="7958" width="14.85546875" style="9" bestFit="1" customWidth="1"/>
    <col min="7959" max="7959" width="15.140625" style="9" bestFit="1" customWidth="1"/>
    <col min="7960" max="8191" width="11.42578125" style="9"/>
    <col min="8192" max="8192" width="8" style="9" bestFit="1" customWidth="1"/>
    <col min="8193" max="8193" width="6" style="9" customWidth="1"/>
    <col min="8194" max="8195" width="9.7109375" style="9" customWidth="1"/>
    <col min="8196" max="8196" width="18.140625" style="9" customWidth="1"/>
    <col min="8197" max="8197" width="54.7109375" style="9" customWidth="1"/>
    <col min="8198" max="8198" width="9.7109375" style="9" customWidth="1"/>
    <col min="8199" max="8199" width="9.140625" style="9" customWidth="1"/>
    <col min="8200" max="8209" width="9.7109375" style="9" customWidth="1"/>
    <col min="8210" max="8210" width="10.5703125" style="9" bestFit="1" customWidth="1"/>
    <col min="8211" max="8211" width="25.5703125" style="9" customWidth="1"/>
    <col min="8212" max="8212" width="13.7109375" style="9" customWidth="1"/>
    <col min="8213" max="8213" width="13" style="9" customWidth="1"/>
    <col min="8214" max="8214" width="14.85546875" style="9" bestFit="1" customWidth="1"/>
    <col min="8215" max="8215" width="15.140625" style="9" bestFit="1" customWidth="1"/>
    <col min="8216" max="8447" width="11.42578125" style="9"/>
    <col min="8448" max="8448" width="8" style="9" bestFit="1" customWidth="1"/>
    <col min="8449" max="8449" width="6" style="9" customWidth="1"/>
    <col min="8450" max="8451" width="9.7109375" style="9" customWidth="1"/>
    <col min="8452" max="8452" width="18.140625" style="9" customWidth="1"/>
    <col min="8453" max="8453" width="54.7109375" style="9" customWidth="1"/>
    <col min="8454" max="8454" width="9.7109375" style="9" customWidth="1"/>
    <col min="8455" max="8455" width="9.140625" style="9" customWidth="1"/>
    <col min="8456" max="8465" width="9.7109375" style="9" customWidth="1"/>
    <col min="8466" max="8466" width="10.5703125" style="9" bestFit="1" customWidth="1"/>
    <col min="8467" max="8467" width="25.5703125" style="9" customWidth="1"/>
    <col min="8468" max="8468" width="13.7109375" style="9" customWidth="1"/>
    <col min="8469" max="8469" width="13" style="9" customWidth="1"/>
    <col min="8470" max="8470" width="14.85546875" style="9" bestFit="1" customWidth="1"/>
    <col min="8471" max="8471" width="15.140625" style="9" bestFit="1" customWidth="1"/>
    <col min="8472" max="8703" width="11.42578125" style="9"/>
    <col min="8704" max="8704" width="8" style="9" bestFit="1" customWidth="1"/>
    <col min="8705" max="8705" width="6" style="9" customWidth="1"/>
    <col min="8706" max="8707" width="9.7109375" style="9" customWidth="1"/>
    <col min="8708" max="8708" width="18.140625" style="9" customWidth="1"/>
    <col min="8709" max="8709" width="54.7109375" style="9" customWidth="1"/>
    <col min="8710" max="8710" width="9.7109375" style="9" customWidth="1"/>
    <col min="8711" max="8711" width="9.140625" style="9" customWidth="1"/>
    <col min="8712" max="8721" width="9.7109375" style="9" customWidth="1"/>
    <col min="8722" max="8722" width="10.5703125" style="9" bestFit="1" customWidth="1"/>
    <col min="8723" max="8723" width="25.5703125" style="9" customWidth="1"/>
    <col min="8724" max="8724" width="13.7109375" style="9" customWidth="1"/>
    <col min="8725" max="8725" width="13" style="9" customWidth="1"/>
    <col min="8726" max="8726" width="14.85546875" style="9" bestFit="1" customWidth="1"/>
    <col min="8727" max="8727" width="15.140625" style="9" bestFit="1" customWidth="1"/>
    <col min="8728" max="8959" width="11.42578125" style="9"/>
    <col min="8960" max="8960" width="8" style="9" bestFit="1" customWidth="1"/>
    <col min="8961" max="8961" width="6" style="9" customWidth="1"/>
    <col min="8962" max="8963" width="9.7109375" style="9" customWidth="1"/>
    <col min="8964" max="8964" width="18.140625" style="9" customWidth="1"/>
    <col min="8965" max="8965" width="54.7109375" style="9" customWidth="1"/>
    <col min="8966" max="8966" width="9.7109375" style="9" customWidth="1"/>
    <col min="8967" max="8967" width="9.140625" style="9" customWidth="1"/>
    <col min="8968" max="8977" width="9.7109375" style="9" customWidth="1"/>
    <col min="8978" max="8978" width="10.5703125" style="9" bestFit="1" customWidth="1"/>
    <col min="8979" max="8979" width="25.5703125" style="9" customWidth="1"/>
    <col min="8980" max="8980" width="13.7109375" style="9" customWidth="1"/>
    <col min="8981" max="8981" width="13" style="9" customWidth="1"/>
    <col min="8982" max="8982" width="14.85546875" style="9" bestFit="1" customWidth="1"/>
    <col min="8983" max="8983" width="15.140625" style="9" bestFit="1" customWidth="1"/>
    <col min="8984" max="9215" width="11.42578125" style="9"/>
    <col min="9216" max="9216" width="8" style="9" bestFit="1" customWidth="1"/>
    <col min="9217" max="9217" width="6" style="9" customWidth="1"/>
    <col min="9218" max="9219" width="9.7109375" style="9" customWidth="1"/>
    <col min="9220" max="9220" width="18.140625" style="9" customWidth="1"/>
    <col min="9221" max="9221" width="54.7109375" style="9" customWidth="1"/>
    <col min="9222" max="9222" width="9.7109375" style="9" customWidth="1"/>
    <col min="9223" max="9223" width="9.140625" style="9" customWidth="1"/>
    <col min="9224" max="9233" width="9.7109375" style="9" customWidth="1"/>
    <col min="9234" max="9234" width="10.5703125" style="9" bestFit="1" customWidth="1"/>
    <col min="9235" max="9235" width="25.5703125" style="9" customWidth="1"/>
    <col min="9236" max="9236" width="13.7109375" style="9" customWidth="1"/>
    <col min="9237" max="9237" width="13" style="9" customWidth="1"/>
    <col min="9238" max="9238" width="14.85546875" style="9" bestFit="1" customWidth="1"/>
    <col min="9239" max="9239" width="15.140625" style="9" bestFit="1" customWidth="1"/>
    <col min="9240" max="9471" width="11.42578125" style="9"/>
    <col min="9472" max="9472" width="8" style="9" bestFit="1" customWidth="1"/>
    <col min="9473" max="9473" width="6" style="9" customWidth="1"/>
    <col min="9474" max="9475" width="9.7109375" style="9" customWidth="1"/>
    <col min="9476" max="9476" width="18.140625" style="9" customWidth="1"/>
    <col min="9477" max="9477" width="54.7109375" style="9" customWidth="1"/>
    <col min="9478" max="9478" width="9.7109375" style="9" customWidth="1"/>
    <col min="9479" max="9479" width="9.140625" style="9" customWidth="1"/>
    <col min="9480" max="9489" width="9.7109375" style="9" customWidth="1"/>
    <col min="9490" max="9490" width="10.5703125" style="9" bestFit="1" customWidth="1"/>
    <col min="9491" max="9491" width="25.5703125" style="9" customWidth="1"/>
    <col min="9492" max="9492" width="13.7109375" style="9" customWidth="1"/>
    <col min="9493" max="9493" width="13" style="9" customWidth="1"/>
    <col min="9494" max="9494" width="14.85546875" style="9" bestFit="1" customWidth="1"/>
    <col min="9495" max="9495" width="15.140625" style="9" bestFit="1" customWidth="1"/>
    <col min="9496" max="9727" width="11.42578125" style="9"/>
    <col min="9728" max="9728" width="8" style="9" bestFit="1" customWidth="1"/>
    <col min="9729" max="9729" width="6" style="9" customWidth="1"/>
    <col min="9730" max="9731" width="9.7109375" style="9" customWidth="1"/>
    <col min="9732" max="9732" width="18.140625" style="9" customWidth="1"/>
    <col min="9733" max="9733" width="54.7109375" style="9" customWidth="1"/>
    <col min="9734" max="9734" width="9.7109375" style="9" customWidth="1"/>
    <col min="9735" max="9735" width="9.140625" style="9" customWidth="1"/>
    <col min="9736" max="9745" width="9.7109375" style="9" customWidth="1"/>
    <col min="9746" max="9746" width="10.5703125" style="9" bestFit="1" customWidth="1"/>
    <col min="9747" max="9747" width="25.5703125" style="9" customWidth="1"/>
    <col min="9748" max="9748" width="13.7109375" style="9" customWidth="1"/>
    <col min="9749" max="9749" width="13" style="9" customWidth="1"/>
    <col min="9750" max="9750" width="14.85546875" style="9" bestFit="1" customWidth="1"/>
    <col min="9751" max="9751" width="15.140625" style="9" bestFit="1" customWidth="1"/>
    <col min="9752" max="9983" width="11.42578125" style="9"/>
    <col min="9984" max="9984" width="8" style="9" bestFit="1" customWidth="1"/>
    <col min="9985" max="9985" width="6" style="9" customWidth="1"/>
    <col min="9986" max="9987" width="9.7109375" style="9" customWidth="1"/>
    <col min="9988" max="9988" width="18.140625" style="9" customWidth="1"/>
    <col min="9989" max="9989" width="54.7109375" style="9" customWidth="1"/>
    <col min="9990" max="9990" width="9.7109375" style="9" customWidth="1"/>
    <col min="9991" max="9991" width="9.140625" style="9" customWidth="1"/>
    <col min="9992" max="10001" width="9.7109375" style="9" customWidth="1"/>
    <col min="10002" max="10002" width="10.5703125" style="9" bestFit="1" customWidth="1"/>
    <col min="10003" max="10003" width="25.5703125" style="9" customWidth="1"/>
    <col min="10004" max="10004" width="13.7109375" style="9" customWidth="1"/>
    <col min="10005" max="10005" width="13" style="9" customWidth="1"/>
    <col min="10006" max="10006" width="14.85546875" style="9" bestFit="1" customWidth="1"/>
    <col min="10007" max="10007" width="15.140625" style="9" bestFit="1" customWidth="1"/>
    <col min="10008" max="10239" width="11.42578125" style="9"/>
    <col min="10240" max="10240" width="8" style="9" bestFit="1" customWidth="1"/>
    <col min="10241" max="10241" width="6" style="9" customWidth="1"/>
    <col min="10242" max="10243" width="9.7109375" style="9" customWidth="1"/>
    <col min="10244" max="10244" width="18.140625" style="9" customWidth="1"/>
    <col min="10245" max="10245" width="54.7109375" style="9" customWidth="1"/>
    <col min="10246" max="10246" width="9.7109375" style="9" customWidth="1"/>
    <col min="10247" max="10247" width="9.140625" style="9" customWidth="1"/>
    <col min="10248" max="10257" width="9.7109375" style="9" customWidth="1"/>
    <col min="10258" max="10258" width="10.5703125" style="9" bestFit="1" customWidth="1"/>
    <col min="10259" max="10259" width="25.5703125" style="9" customWidth="1"/>
    <col min="10260" max="10260" width="13.7109375" style="9" customWidth="1"/>
    <col min="10261" max="10261" width="13" style="9" customWidth="1"/>
    <col min="10262" max="10262" width="14.85546875" style="9" bestFit="1" customWidth="1"/>
    <col min="10263" max="10263" width="15.140625" style="9" bestFit="1" customWidth="1"/>
    <col min="10264" max="10495" width="11.42578125" style="9"/>
    <col min="10496" max="10496" width="8" style="9" bestFit="1" customWidth="1"/>
    <col min="10497" max="10497" width="6" style="9" customWidth="1"/>
    <col min="10498" max="10499" width="9.7109375" style="9" customWidth="1"/>
    <col min="10500" max="10500" width="18.140625" style="9" customWidth="1"/>
    <col min="10501" max="10501" width="54.7109375" style="9" customWidth="1"/>
    <col min="10502" max="10502" width="9.7109375" style="9" customWidth="1"/>
    <col min="10503" max="10503" width="9.140625" style="9" customWidth="1"/>
    <col min="10504" max="10513" width="9.7109375" style="9" customWidth="1"/>
    <col min="10514" max="10514" width="10.5703125" style="9" bestFit="1" customWidth="1"/>
    <col min="10515" max="10515" width="25.5703125" style="9" customWidth="1"/>
    <col min="10516" max="10516" width="13.7109375" style="9" customWidth="1"/>
    <col min="10517" max="10517" width="13" style="9" customWidth="1"/>
    <col min="10518" max="10518" width="14.85546875" style="9" bestFit="1" customWidth="1"/>
    <col min="10519" max="10519" width="15.140625" style="9" bestFit="1" customWidth="1"/>
    <col min="10520" max="10751" width="11.42578125" style="9"/>
    <col min="10752" max="10752" width="8" style="9" bestFit="1" customWidth="1"/>
    <col min="10753" max="10753" width="6" style="9" customWidth="1"/>
    <col min="10754" max="10755" width="9.7109375" style="9" customWidth="1"/>
    <col min="10756" max="10756" width="18.140625" style="9" customWidth="1"/>
    <col min="10757" max="10757" width="54.7109375" style="9" customWidth="1"/>
    <col min="10758" max="10758" width="9.7109375" style="9" customWidth="1"/>
    <col min="10759" max="10759" width="9.140625" style="9" customWidth="1"/>
    <col min="10760" max="10769" width="9.7109375" style="9" customWidth="1"/>
    <col min="10770" max="10770" width="10.5703125" style="9" bestFit="1" customWidth="1"/>
    <col min="10771" max="10771" width="25.5703125" style="9" customWidth="1"/>
    <col min="10772" max="10772" width="13.7109375" style="9" customWidth="1"/>
    <col min="10773" max="10773" width="13" style="9" customWidth="1"/>
    <col min="10774" max="10774" width="14.85546875" style="9" bestFit="1" customWidth="1"/>
    <col min="10775" max="10775" width="15.140625" style="9" bestFit="1" customWidth="1"/>
    <col min="10776" max="11007" width="11.42578125" style="9"/>
    <col min="11008" max="11008" width="8" style="9" bestFit="1" customWidth="1"/>
    <col min="11009" max="11009" width="6" style="9" customWidth="1"/>
    <col min="11010" max="11011" width="9.7109375" style="9" customWidth="1"/>
    <col min="11012" max="11012" width="18.140625" style="9" customWidth="1"/>
    <col min="11013" max="11013" width="54.7109375" style="9" customWidth="1"/>
    <col min="11014" max="11014" width="9.7109375" style="9" customWidth="1"/>
    <col min="11015" max="11015" width="9.140625" style="9" customWidth="1"/>
    <col min="11016" max="11025" width="9.7109375" style="9" customWidth="1"/>
    <col min="11026" max="11026" width="10.5703125" style="9" bestFit="1" customWidth="1"/>
    <col min="11027" max="11027" width="25.5703125" style="9" customWidth="1"/>
    <col min="11028" max="11028" width="13.7109375" style="9" customWidth="1"/>
    <col min="11029" max="11029" width="13" style="9" customWidth="1"/>
    <col min="11030" max="11030" width="14.85546875" style="9" bestFit="1" customWidth="1"/>
    <col min="11031" max="11031" width="15.140625" style="9" bestFit="1" customWidth="1"/>
    <col min="11032" max="11263" width="11.42578125" style="9"/>
    <col min="11264" max="11264" width="8" style="9" bestFit="1" customWidth="1"/>
    <col min="11265" max="11265" width="6" style="9" customWidth="1"/>
    <col min="11266" max="11267" width="9.7109375" style="9" customWidth="1"/>
    <col min="11268" max="11268" width="18.140625" style="9" customWidth="1"/>
    <col min="11269" max="11269" width="54.7109375" style="9" customWidth="1"/>
    <col min="11270" max="11270" width="9.7109375" style="9" customWidth="1"/>
    <col min="11271" max="11271" width="9.140625" style="9" customWidth="1"/>
    <col min="11272" max="11281" width="9.7109375" style="9" customWidth="1"/>
    <col min="11282" max="11282" width="10.5703125" style="9" bestFit="1" customWidth="1"/>
    <col min="11283" max="11283" width="25.5703125" style="9" customWidth="1"/>
    <col min="11284" max="11284" width="13.7109375" style="9" customWidth="1"/>
    <col min="11285" max="11285" width="13" style="9" customWidth="1"/>
    <col min="11286" max="11286" width="14.85546875" style="9" bestFit="1" customWidth="1"/>
    <col min="11287" max="11287" width="15.140625" style="9" bestFit="1" customWidth="1"/>
    <col min="11288" max="11519" width="11.42578125" style="9"/>
    <col min="11520" max="11520" width="8" style="9" bestFit="1" customWidth="1"/>
    <col min="11521" max="11521" width="6" style="9" customWidth="1"/>
    <col min="11522" max="11523" width="9.7109375" style="9" customWidth="1"/>
    <col min="11524" max="11524" width="18.140625" style="9" customWidth="1"/>
    <col min="11525" max="11525" width="54.7109375" style="9" customWidth="1"/>
    <col min="11526" max="11526" width="9.7109375" style="9" customWidth="1"/>
    <col min="11527" max="11527" width="9.140625" style="9" customWidth="1"/>
    <col min="11528" max="11537" width="9.7109375" style="9" customWidth="1"/>
    <col min="11538" max="11538" width="10.5703125" style="9" bestFit="1" customWidth="1"/>
    <col min="11539" max="11539" width="25.5703125" style="9" customWidth="1"/>
    <col min="11540" max="11540" width="13.7109375" style="9" customWidth="1"/>
    <col min="11541" max="11541" width="13" style="9" customWidth="1"/>
    <col min="11542" max="11542" width="14.85546875" style="9" bestFit="1" customWidth="1"/>
    <col min="11543" max="11543" width="15.140625" style="9" bestFit="1" customWidth="1"/>
    <col min="11544" max="11775" width="11.42578125" style="9"/>
    <col min="11776" max="11776" width="8" style="9" bestFit="1" customWidth="1"/>
    <col min="11777" max="11777" width="6" style="9" customWidth="1"/>
    <col min="11778" max="11779" width="9.7109375" style="9" customWidth="1"/>
    <col min="11780" max="11780" width="18.140625" style="9" customWidth="1"/>
    <col min="11781" max="11781" width="54.7109375" style="9" customWidth="1"/>
    <col min="11782" max="11782" width="9.7109375" style="9" customWidth="1"/>
    <col min="11783" max="11783" width="9.140625" style="9" customWidth="1"/>
    <col min="11784" max="11793" width="9.7109375" style="9" customWidth="1"/>
    <col min="11794" max="11794" width="10.5703125" style="9" bestFit="1" customWidth="1"/>
    <col min="11795" max="11795" width="25.5703125" style="9" customWidth="1"/>
    <col min="11796" max="11796" width="13.7109375" style="9" customWidth="1"/>
    <col min="11797" max="11797" width="13" style="9" customWidth="1"/>
    <col min="11798" max="11798" width="14.85546875" style="9" bestFit="1" customWidth="1"/>
    <col min="11799" max="11799" width="15.140625" style="9" bestFit="1" customWidth="1"/>
    <col min="11800" max="12031" width="11.42578125" style="9"/>
    <col min="12032" max="12032" width="8" style="9" bestFit="1" customWidth="1"/>
    <col min="12033" max="12033" width="6" style="9" customWidth="1"/>
    <col min="12034" max="12035" width="9.7109375" style="9" customWidth="1"/>
    <col min="12036" max="12036" width="18.140625" style="9" customWidth="1"/>
    <col min="12037" max="12037" width="54.7109375" style="9" customWidth="1"/>
    <col min="12038" max="12038" width="9.7109375" style="9" customWidth="1"/>
    <col min="12039" max="12039" width="9.140625" style="9" customWidth="1"/>
    <col min="12040" max="12049" width="9.7109375" style="9" customWidth="1"/>
    <col min="12050" max="12050" width="10.5703125" style="9" bestFit="1" customWidth="1"/>
    <col min="12051" max="12051" width="25.5703125" style="9" customWidth="1"/>
    <col min="12052" max="12052" width="13.7109375" style="9" customWidth="1"/>
    <col min="12053" max="12053" width="13" style="9" customWidth="1"/>
    <col min="12054" max="12054" width="14.85546875" style="9" bestFit="1" customWidth="1"/>
    <col min="12055" max="12055" width="15.140625" style="9" bestFit="1" customWidth="1"/>
    <col min="12056" max="12287" width="11.42578125" style="9"/>
    <col min="12288" max="12288" width="8" style="9" bestFit="1" customWidth="1"/>
    <col min="12289" max="12289" width="6" style="9" customWidth="1"/>
    <col min="12290" max="12291" width="9.7109375" style="9" customWidth="1"/>
    <col min="12292" max="12292" width="18.140625" style="9" customWidth="1"/>
    <col min="12293" max="12293" width="54.7109375" style="9" customWidth="1"/>
    <col min="12294" max="12294" width="9.7109375" style="9" customWidth="1"/>
    <col min="12295" max="12295" width="9.140625" style="9" customWidth="1"/>
    <col min="12296" max="12305" width="9.7109375" style="9" customWidth="1"/>
    <col min="12306" max="12306" width="10.5703125" style="9" bestFit="1" customWidth="1"/>
    <col min="12307" max="12307" width="25.5703125" style="9" customWidth="1"/>
    <col min="12308" max="12308" width="13.7109375" style="9" customWidth="1"/>
    <col min="12309" max="12309" width="13" style="9" customWidth="1"/>
    <col min="12310" max="12310" width="14.85546875" style="9" bestFit="1" customWidth="1"/>
    <col min="12311" max="12311" width="15.140625" style="9" bestFit="1" customWidth="1"/>
    <col min="12312" max="12543" width="11.42578125" style="9"/>
    <col min="12544" max="12544" width="8" style="9" bestFit="1" customWidth="1"/>
    <col min="12545" max="12545" width="6" style="9" customWidth="1"/>
    <col min="12546" max="12547" width="9.7109375" style="9" customWidth="1"/>
    <col min="12548" max="12548" width="18.140625" style="9" customWidth="1"/>
    <col min="12549" max="12549" width="54.7109375" style="9" customWidth="1"/>
    <col min="12550" max="12550" width="9.7109375" style="9" customWidth="1"/>
    <col min="12551" max="12551" width="9.140625" style="9" customWidth="1"/>
    <col min="12552" max="12561" width="9.7109375" style="9" customWidth="1"/>
    <col min="12562" max="12562" width="10.5703125" style="9" bestFit="1" customWidth="1"/>
    <col min="12563" max="12563" width="25.5703125" style="9" customWidth="1"/>
    <col min="12564" max="12564" width="13.7109375" style="9" customWidth="1"/>
    <col min="12565" max="12565" width="13" style="9" customWidth="1"/>
    <col min="12566" max="12566" width="14.85546875" style="9" bestFit="1" customWidth="1"/>
    <col min="12567" max="12567" width="15.140625" style="9" bestFit="1" customWidth="1"/>
    <col min="12568" max="12799" width="11.42578125" style="9"/>
    <col min="12800" max="12800" width="8" style="9" bestFit="1" customWidth="1"/>
    <col min="12801" max="12801" width="6" style="9" customWidth="1"/>
    <col min="12802" max="12803" width="9.7109375" style="9" customWidth="1"/>
    <col min="12804" max="12804" width="18.140625" style="9" customWidth="1"/>
    <col min="12805" max="12805" width="54.7109375" style="9" customWidth="1"/>
    <col min="12806" max="12806" width="9.7109375" style="9" customWidth="1"/>
    <col min="12807" max="12807" width="9.140625" style="9" customWidth="1"/>
    <col min="12808" max="12817" width="9.7109375" style="9" customWidth="1"/>
    <col min="12818" max="12818" width="10.5703125" style="9" bestFit="1" customWidth="1"/>
    <col min="12819" max="12819" width="25.5703125" style="9" customWidth="1"/>
    <col min="12820" max="12820" width="13.7109375" style="9" customWidth="1"/>
    <col min="12821" max="12821" width="13" style="9" customWidth="1"/>
    <col min="12822" max="12822" width="14.85546875" style="9" bestFit="1" customWidth="1"/>
    <col min="12823" max="12823" width="15.140625" style="9" bestFit="1" customWidth="1"/>
    <col min="12824" max="13055" width="11.42578125" style="9"/>
    <col min="13056" max="13056" width="8" style="9" bestFit="1" customWidth="1"/>
    <col min="13057" max="13057" width="6" style="9" customWidth="1"/>
    <col min="13058" max="13059" width="9.7109375" style="9" customWidth="1"/>
    <col min="13060" max="13060" width="18.140625" style="9" customWidth="1"/>
    <col min="13061" max="13061" width="54.7109375" style="9" customWidth="1"/>
    <col min="13062" max="13062" width="9.7109375" style="9" customWidth="1"/>
    <col min="13063" max="13063" width="9.140625" style="9" customWidth="1"/>
    <col min="13064" max="13073" width="9.7109375" style="9" customWidth="1"/>
    <col min="13074" max="13074" width="10.5703125" style="9" bestFit="1" customWidth="1"/>
    <col min="13075" max="13075" width="25.5703125" style="9" customWidth="1"/>
    <col min="13076" max="13076" width="13.7109375" style="9" customWidth="1"/>
    <col min="13077" max="13077" width="13" style="9" customWidth="1"/>
    <col min="13078" max="13078" width="14.85546875" style="9" bestFit="1" customWidth="1"/>
    <col min="13079" max="13079" width="15.140625" style="9" bestFit="1" customWidth="1"/>
    <col min="13080" max="13311" width="11.42578125" style="9"/>
    <col min="13312" max="13312" width="8" style="9" bestFit="1" customWidth="1"/>
    <col min="13313" max="13313" width="6" style="9" customWidth="1"/>
    <col min="13314" max="13315" width="9.7109375" style="9" customWidth="1"/>
    <col min="13316" max="13316" width="18.140625" style="9" customWidth="1"/>
    <col min="13317" max="13317" width="54.7109375" style="9" customWidth="1"/>
    <col min="13318" max="13318" width="9.7109375" style="9" customWidth="1"/>
    <col min="13319" max="13319" width="9.140625" style="9" customWidth="1"/>
    <col min="13320" max="13329" width="9.7109375" style="9" customWidth="1"/>
    <col min="13330" max="13330" width="10.5703125" style="9" bestFit="1" customWidth="1"/>
    <col min="13331" max="13331" width="25.5703125" style="9" customWidth="1"/>
    <col min="13332" max="13332" width="13.7109375" style="9" customWidth="1"/>
    <col min="13333" max="13333" width="13" style="9" customWidth="1"/>
    <col min="13334" max="13334" width="14.85546875" style="9" bestFit="1" customWidth="1"/>
    <col min="13335" max="13335" width="15.140625" style="9" bestFit="1" customWidth="1"/>
    <col min="13336" max="13567" width="11.42578125" style="9"/>
    <col min="13568" max="13568" width="8" style="9" bestFit="1" customWidth="1"/>
    <col min="13569" max="13569" width="6" style="9" customWidth="1"/>
    <col min="13570" max="13571" width="9.7109375" style="9" customWidth="1"/>
    <col min="13572" max="13572" width="18.140625" style="9" customWidth="1"/>
    <col min="13573" max="13573" width="54.7109375" style="9" customWidth="1"/>
    <col min="13574" max="13574" width="9.7109375" style="9" customWidth="1"/>
    <col min="13575" max="13575" width="9.140625" style="9" customWidth="1"/>
    <col min="13576" max="13585" width="9.7109375" style="9" customWidth="1"/>
    <col min="13586" max="13586" width="10.5703125" style="9" bestFit="1" customWidth="1"/>
    <col min="13587" max="13587" width="25.5703125" style="9" customWidth="1"/>
    <col min="13588" max="13588" width="13.7109375" style="9" customWidth="1"/>
    <col min="13589" max="13589" width="13" style="9" customWidth="1"/>
    <col min="13590" max="13590" width="14.85546875" style="9" bestFit="1" customWidth="1"/>
    <col min="13591" max="13591" width="15.140625" style="9" bestFit="1" customWidth="1"/>
    <col min="13592" max="13823" width="11.42578125" style="9"/>
    <col min="13824" max="13824" width="8" style="9" bestFit="1" customWidth="1"/>
    <col min="13825" max="13825" width="6" style="9" customWidth="1"/>
    <col min="13826" max="13827" width="9.7109375" style="9" customWidth="1"/>
    <col min="13828" max="13828" width="18.140625" style="9" customWidth="1"/>
    <col min="13829" max="13829" width="54.7109375" style="9" customWidth="1"/>
    <col min="13830" max="13830" width="9.7109375" style="9" customWidth="1"/>
    <col min="13831" max="13831" width="9.140625" style="9" customWidth="1"/>
    <col min="13832" max="13841" width="9.7109375" style="9" customWidth="1"/>
    <col min="13842" max="13842" width="10.5703125" style="9" bestFit="1" customWidth="1"/>
    <col min="13843" max="13843" width="25.5703125" style="9" customWidth="1"/>
    <col min="13844" max="13844" width="13.7109375" style="9" customWidth="1"/>
    <col min="13845" max="13845" width="13" style="9" customWidth="1"/>
    <col min="13846" max="13846" width="14.85546875" style="9" bestFit="1" customWidth="1"/>
    <col min="13847" max="13847" width="15.140625" style="9" bestFit="1" customWidth="1"/>
    <col min="13848" max="14079" width="11.42578125" style="9"/>
    <col min="14080" max="14080" width="8" style="9" bestFit="1" customWidth="1"/>
    <col min="14081" max="14081" width="6" style="9" customWidth="1"/>
    <col min="14082" max="14083" width="9.7109375" style="9" customWidth="1"/>
    <col min="14084" max="14084" width="18.140625" style="9" customWidth="1"/>
    <col min="14085" max="14085" width="54.7109375" style="9" customWidth="1"/>
    <col min="14086" max="14086" width="9.7109375" style="9" customWidth="1"/>
    <col min="14087" max="14087" width="9.140625" style="9" customWidth="1"/>
    <col min="14088" max="14097" width="9.7109375" style="9" customWidth="1"/>
    <col min="14098" max="14098" width="10.5703125" style="9" bestFit="1" customWidth="1"/>
    <col min="14099" max="14099" width="25.5703125" style="9" customWidth="1"/>
    <col min="14100" max="14100" width="13.7109375" style="9" customWidth="1"/>
    <col min="14101" max="14101" width="13" style="9" customWidth="1"/>
    <col min="14102" max="14102" width="14.85546875" style="9" bestFit="1" customWidth="1"/>
    <col min="14103" max="14103" width="15.140625" style="9" bestFit="1" customWidth="1"/>
    <col min="14104" max="14335" width="11.42578125" style="9"/>
    <col min="14336" max="14336" width="8" style="9" bestFit="1" customWidth="1"/>
    <col min="14337" max="14337" width="6" style="9" customWidth="1"/>
    <col min="14338" max="14339" width="9.7109375" style="9" customWidth="1"/>
    <col min="14340" max="14340" width="18.140625" style="9" customWidth="1"/>
    <col min="14341" max="14341" width="54.7109375" style="9" customWidth="1"/>
    <col min="14342" max="14342" width="9.7109375" style="9" customWidth="1"/>
    <col min="14343" max="14343" width="9.140625" style="9" customWidth="1"/>
    <col min="14344" max="14353" width="9.7109375" style="9" customWidth="1"/>
    <col min="14354" max="14354" width="10.5703125" style="9" bestFit="1" customWidth="1"/>
    <col min="14355" max="14355" width="25.5703125" style="9" customWidth="1"/>
    <col min="14356" max="14356" width="13.7109375" style="9" customWidth="1"/>
    <col min="14357" max="14357" width="13" style="9" customWidth="1"/>
    <col min="14358" max="14358" width="14.85546875" style="9" bestFit="1" customWidth="1"/>
    <col min="14359" max="14359" width="15.140625" style="9" bestFit="1" customWidth="1"/>
    <col min="14360" max="14591" width="11.42578125" style="9"/>
    <col min="14592" max="14592" width="8" style="9" bestFit="1" customWidth="1"/>
    <col min="14593" max="14593" width="6" style="9" customWidth="1"/>
    <col min="14594" max="14595" width="9.7109375" style="9" customWidth="1"/>
    <col min="14596" max="14596" width="18.140625" style="9" customWidth="1"/>
    <col min="14597" max="14597" width="54.7109375" style="9" customWidth="1"/>
    <col min="14598" max="14598" width="9.7109375" style="9" customWidth="1"/>
    <col min="14599" max="14599" width="9.140625" style="9" customWidth="1"/>
    <col min="14600" max="14609" width="9.7109375" style="9" customWidth="1"/>
    <col min="14610" max="14610" width="10.5703125" style="9" bestFit="1" customWidth="1"/>
    <col min="14611" max="14611" width="25.5703125" style="9" customWidth="1"/>
    <col min="14612" max="14612" width="13.7109375" style="9" customWidth="1"/>
    <col min="14613" max="14613" width="13" style="9" customWidth="1"/>
    <col min="14614" max="14614" width="14.85546875" style="9" bestFit="1" customWidth="1"/>
    <col min="14615" max="14615" width="15.140625" style="9" bestFit="1" customWidth="1"/>
    <col min="14616" max="14847" width="11.42578125" style="9"/>
    <col min="14848" max="14848" width="8" style="9" bestFit="1" customWidth="1"/>
    <col min="14849" max="14849" width="6" style="9" customWidth="1"/>
    <col min="14850" max="14851" width="9.7109375" style="9" customWidth="1"/>
    <col min="14852" max="14852" width="18.140625" style="9" customWidth="1"/>
    <col min="14853" max="14853" width="54.7109375" style="9" customWidth="1"/>
    <col min="14854" max="14854" width="9.7109375" style="9" customWidth="1"/>
    <col min="14855" max="14855" width="9.140625" style="9" customWidth="1"/>
    <col min="14856" max="14865" width="9.7109375" style="9" customWidth="1"/>
    <col min="14866" max="14866" width="10.5703125" style="9" bestFit="1" customWidth="1"/>
    <col min="14867" max="14867" width="25.5703125" style="9" customWidth="1"/>
    <col min="14868" max="14868" width="13.7109375" style="9" customWidth="1"/>
    <col min="14869" max="14869" width="13" style="9" customWidth="1"/>
    <col min="14870" max="14870" width="14.85546875" style="9" bestFit="1" customWidth="1"/>
    <col min="14871" max="14871" width="15.140625" style="9" bestFit="1" customWidth="1"/>
    <col min="14872" max="15103" width="11.42578125" style="9"/>
    <col min="15104" max="15104" width="8" style="9" bestFit="1" customWidth="1"/>
    <col min="15105" max="15105" width="6" style="9" customWidth="1"/>
    <col min="15106" max="15107" width="9.7109375" style="9" customWidth="1"/>
    <col min="15108" max="15108" width="18.140625" style="9" customWidth="1"/>
    <col min="15109" max="15109" width="54.7109375" style="9" customWidth="1"/>
    <col min="15110" max="15110" width="9.7109375" style="9" customWidth="1"/>
    <col min="15111" max="15111" width="9.140625" style="9" customWidth="1"/>
    <col min="15112" max="15121" width="9.7109375" style="9" customWidth="1"/>
    <col min="15122" max="15122" width="10.5703125" style="9" bestFit="1" customWidth="1"/>
    <col min="15123" max="15123" width="25.5703125" style="9" customWidth="1"/>
    <col min="15124" max="15124" width="13.7109375" style="9" customWidth="1"/>
    <col min="15125" max="15125" width="13" style="9" customWidth="1"/>
    <col min="15126" max="15126" width="14.85546875" style="9" bestFit="1" customWidth="1"/>
    <col min="15127" max="15127" width="15.140625" style="9" bestFit="1" customWidth="1"/>
    <col min="15128" max="15359" width="11.42578125" style="9"/>
    <col min="15360" max="15360" width="8" style="9" bestFit="1" customWidth="1"/>
    <col min="15361" max="15361" width="6" style="9" customWidth="1"/>
    <col min="15362" max="15363" width="9.7109375" style="9" customWidth="1"/>
    <col min="15364" max="15364" width="18.140625" style="9" customWidth="1"/>
    <col min="15365" max="15365" width="54.7109375" style="9" customWidth="1"/>
    <col min="15366" max="15366" width="9.7109375" style="9" customWidth="1"/>
    <col min="15367" max="15367" width="9.140625" style="9" customWidth="1"/>
    <col min="15368" max="15377" width="9.7109375" style="9" customWidth="1"/>
    <col min="15378" max="15378" width="10.5703125" style="9" bestFit="1" customWidth="1"/>
    <col min="15379" max="15379" width="25.5703125" style="9" customWidth="1"/>
    <col min="15380" max="15380" width="13.7109375" style="9" customWidth="1"/>
    <col min="15381" max="15381" width="13" style="9" customWidth="1"/>
    <col min="15382" max="15382" width="14.85546875" style="9" bestFit="1" customWidth="1"/>
    <col min="15383" max="15383" width="15.140625" style="9" bestFit="1" customWidth="1"/>
    <col min="15384" max="15615" width="11.42578125" style="9"/>
    <col min="15616" max="15616" width="8" style="9" bestFit="1" customWidth="1"/>
    <col min="15617" max="15617" width="6" style="9" customWidth="1"/>
    <col min="15618" max="15619" width="9.7109375" style="9" customWidth="1"/>
    <col min="15620" max="15620" width="18.140625" style="9" customWidth="1"/>
    <col min="15621" max="15621" width="54.7109375" style="9" customWidth="1"/>
    <col min="15622" max="15622" width="9.7109375" style="9" customWidth="1"/>
    <col min="15623" max="15623" width="9.140625" style="9" customWidth="1"/>
    <col min="15624" max="15633" width="9.7109375" style="9" customWidth="1"/>
    <col min="15634" max="15634" width="10.5703125" style="9" bestFit="1" customWidth="1"/>
    <col min="15635" max="15635" width="25.5703125" style="9" customWidth="1"/>
    <col min="15636" max="15636" width="13.7109375" style="9" customWidth="1"/>
    <col min="15637" max="15637" width="13" style="9" customWidth="1"/>
    <col min="15638" max="15638" width="14.85546875" style="9" bestFit="1" customWidth="1"/>
    <col min="15639" max="15639" width="15.140625" style="9" bestFit="1" customWidth="1"/>
    <col min="15640" max="15871" width="11.42578125" style="9"/>
    <col min="15872" max="15872" width="8" style="9" bestFit="1" customWidth="1"/>
    <col min="15873" max="15873" width="6" style="9" customWidth="1"/>
    <col min="15874" max="15875" width="9.7109375" style="9" customWidth="1"/>
    <col min="15876" max="15876" width="18.140625" style="9" customWidth="1"/>
    <col min="15877" max="15877" width="54.7109375" style="9" customWidth="1"/>
    <col min="15878" max="15878" width="9.7109375" style="9" customWidth="1"/>
    <col min="15879" max="15879" width="9.140625" style="9" customWidth="1"/>
    <col min="15880" max="15889" width="9.7109375" style="9" customWidth="1"/>
    <col min="15890" max="15890" width="10.5703125" style="9" bestFit="1" customWidth="1"/>
    <col min="15891" max="15891" width="25.5703125" style="9" customWidth="1"/>
    <col min="15892" max="15892" width="13.7109375" style="9" customWidth="1"/>
    <col min="15893" max="15893" width="13" style="9" customWidth="1"/>
    <col min="15894" max="15894" width="14.85546875" style="9" bestFit="1" customWidth="1"/>
    <col min="15895" max="15895" width="15.140625" style="9" bestFit="1" customWidth="1"/>
    <col min="15896" max="16127" width="11.42578125" style="9"/>
    <col min="16128" max="16128" width="8" style="9" bestFit="1" customWidth="1"/>
    <col min="16129" max="16129" width="6" style="9" customWidth="1"/>
    <col min="16130" max="16131" width="9.7109375" style="9" customWidth="1"/>
    <col min="16132" max="16132" width="18.140625" style="9" customWidth="1"/>
    <col min="16133" max="16133" width="54.7109375" style="9" customWidth="1"/>
    <col min="16134" max="16134" width="9.7109375" style="9" customWidth="1"/>
    <col min="16135" max="16135" width="9.140625" style="9" customWidth="1"/>
    <col min="16136" max="16145" width="9.7109375" style="9" customWidth="1"/>
    <col min="16146" max="16146" width="10.5703125" style="9" bestFit="1" customWidth="1"/>
    <col min="16147" max="16147" width="25.5703125" style="9" customWidth="1"/>
    <col min="16148" max="16148" width="13.7109375" style="9" customWidth="1"/>
    <col min="16149" max="16149" width="13" style="9" customWidth="1"/>
    <col min="16150" max="16150" width="14.85546875" style="9" bestFit="1" customWidth="1"/>
    <col min="16151" max="16151" width="15.140625" style="9" bestFit="1" customWidth="1"/>
    <col min="16152" max="16384" width="11.42578125" style="9"/>
  </cols>
  <sheetData>
    <row r="1" spans="1:21" x14ac:dyDescent="0.2">
      <c r="A1" s="32" t="s">
        <v>185</v>
      </c>
      <c r="B1" s="33" t="s">
        <v>186</v>
      </c>
      <c r="C1" s="33" t="s">
        <v>187</v>
      </c>
      <c r="D1" s="33" t="s">
        <v>188</v>
      </c>
      <c r="E1" s="33" t="s">
        <v>189</v>
      </c>
      <c r="F1" s="33" t="s">
        <v>190</v>
      </c>
      <c r="G1" s="33" t="s">
        <v>191</v>
      </c>
      <c r="H1" s="33" t="s">
        <v>192</v>
      </c>
      <c r="I1" s="33" t="s">
        <v>193</v>
      </c>
      <c r="J1" s="33" t="s">
        <v>250</v>
      </c>
      <c r="K1" s="33" t="s">
        <v>194</v>
      </c>
      <c r="L1" s="33" t="s">
        <v>195</v>
      </c>
      <c r="M1" s="33" t="s">
        <v>196</v>
      </c>
      <c r="N1" s="33" t="s">
        <v>197</v>
      </c>
      <c r="O1" s="33" t="s">
        <v>198</v>
      </c>
      <c r="P1" s="33" t="s">
        <v>199</v>
      </c>
      <c r="Q1" s="33" t="s">
        <v>200</v>
      </c>
      <c r="R1" s="33" t="s">
        <v>201</v>
      </c>
      <c r="S1" s="33" t="s">
        <v>202</v>
      </c>
      <c r="T1" s="33" t="s">
        <v>203</v>
      </c>
      <c r="U1" s="34" t="s">
        <v>204</v>
      </c>
    </row>
    <row r="2" spans="1:21" ht="20.100000000000001" customHeight="1" x14ac:dyDescent="0.2">
      <c r="A2" s="29">
        <v>2020</v>
      </c>
      <c r="B2" s="10">
        <v>127</v>
      </c>
      <c r="C2" s="10" t="s">
        <v>205</v>
      </c>
      <c r="D2" s="10" t="s">
        <v>206</v>
      </c>
      <c r="E2" s="15" t="s">
        <v>207</v>
      </c>
      <c r="F2" s="16" t="s">
        <v>208</v>
      </c>
      <c r="G2" s="17">
        <v>43846</v>
      </c>
      <c r="H2" s="17">
        <v>43836</v>
      </c>
      <c r="I2" s="17">
        <v>43847</v>
      </c>
      <c r="J2" s="17" t="s">
        <v>209</v>
      </c>
      <c r="K2" s="17" t="s">
        <v>209</v>
      </c>
      <c r="L2" s="17">
        <v>43851</v>
      </c>
      <c r="M2" s="17">
        <v>43852</v>
      </c>
      <c r="N2" s="17">
        <v>43854</v>
      </c>
      <c r="O2" s="17">
        <v>43857</v>
      </c>
      <c r="P2" s="17">
        <v>43857</v>
      </c>
      <c r="Q2" s="18">
        <f t="shared" ref="Q2:Q19" si="0">+P2-G2</f>
        <v>11</v>
      </c>
      <c r="R2" s="19">
        <v>1</v>
      </c>
      <c r="S2" s="20" t="s">
        <v>210</v>
      </c>
      <c r="T2" s="21">
        <v>23904317</v>
      </c>
      <c r="U2" s="31">
        <v>22879639</v>
      </c>
    </row>
    <row r="3" spans="1:21" ht="20.100000000000001" customHeight="1" x14ac:dyDescent="0.2">
      <c r="A3" s="29">
        <v>2020</v>
      </c>
      <c r="B3" s="10">
        <v>128</v>
      </c>
      <c r="C3" s="10" t="s">
        <v>205</v>
      </c>
      <c r="D3" s="10" t="s">
        <v>206</v>
      </c>
      <c r="E3" s="15" t="s">
        <v>211</v>
      </c>
      <c r="F3" s="16" t="s">
        <v>212</v>
      </c>
      <c r="G3" s="17">
        <v>43858</v>
      </c>
      <c r="H3" s="17">
        <v>43859</v>
      </c>
      <c r="I3" s="17">
        <v>43859</v>
      </c>
      <c r="J3" s="17" t="s">
        <v>209</v>
      </c>
      <c r="K3" s="17" t="s">
        <v>209</v>
      </c>
      <c r="L3" s="17">
        <v>43860</v>
      </c>
      <c r="M3" s="17">
        <v>43860</v>
      </c>
      <c r="N3" s="17">
        <v>43861</v>
      </c>
      <c r="O3" s="17">
        <v>43864</v>
      </c>
      <c r="P3" s="17">
        <v>43864</v>
      </c>
      <c r="Q3" s="18">
        <f t="shared" si="0"/>
        <v>6</v>
      </c>
      <c r="R3" s="19">
        <v>2</v>
      </c>
      <c r="S3" s="20" t="s">
        <v>210</v>
      </c>
      <c r="T3" s="21">
        <v>24167943</v>
      </c>
      <c r="U3" s="31">
        <v>24078056</v>
      </c>
    </row>
    <row r="4" spans="1:21" ht="20.100000000000001" customHeight="1" x14ac:dyDescent="0.2">
      <c r="A4" s="29">
        <v>2020</v>
      </c>
      <c r="B4" s="10">
        <v>129</v>
      </c>
      <c r="C4" s="10" t="s">
        <v>205</v>
      </c>
      <c r="D4" s="10" t="s">
        <v>206</v>
      </c>
      <c r="E4" s="15" t="s">
        <v>213</v>
      </c>
      <c r="F4" s="16" t="s">
        <v>214</v>
      </c>
      <c r="G4" s="17">
        <v>43865</v>
      </c>
      <c r="H4" s="17">
        <v>43865</v>
      </c>
      <c r="I4" s="17">
        <v>43866</v>
      </c>
      <c r="J4" s="17" t="s">
        <v>209</v>
      </c>
      <c r="K4" s="17" t="s">
        <v>209</v>
      </c>
      <c r="L4" s="17">
        <v>43868</v>
      </c>
      <c r="M4" s="17">
        <v>43871</v>
      </c>
      <c r="N4" s="17">
        <v>43873</v>
      </c>
      <c r="O4" s="17">
        <v>43874</v>
      </c>
      <c r="P4" s="17">
        <v>43874</v>
      </c>
      <c r="Q4" s="18">
        <f t="shared" si="0"/>
        <v>9</v>
      </c>
      <c r="R4" s="19">
        <v>8</v>
      </c>
      <c r="S4" s="20" t="s">
        <v>210</v>
      </c>
      <c r="T4" s="21">
        <v>10000000</v>
      </c>
      <c r="U4" s="31">
        <v>10000000</v>
      </c>
    </row>
    <row r="5" spans="1:21" ht="20.100000000000001" customHeight="1" x14ac:dyDescent="0.2">
      <c r="A5" s="29">
        <v>2020</v>
      </c>
      <c r="B5" s="10">
        <v>130</v>
      </c>
      <c r="C5" s="10" t="s">
        <v>215</v>
      </c>
      <c r="D5" s="10" t="s">
        <v>206</v>
      </c>
      <c r="E5" s="15" t="s">
        <v>216</v>
      </c>
      <c r="F5" s="16" t="s">
        <v>217</v>
      </c>
      <c r="G5" s="17">
        <v>43866</v>
      </c>
      <c r="H5" s="22">
        <v>43872</v>
      </c>
      <c r="I5" s="22">
        <v>43873</v>
      </c>
      <c r="J5" s="22">
        <v>43879</v>
      </c>
      <c r="K5" s="22">
        <v>43880</v>
      </c>
      <c r="L5" s="22">
        <v>43516</v>
      </c>
      <c r="M5" s="22">
        <v>43885</v>
      </c>
      <c r="N5" s="17">
        <v>43887</v>
      </c>
      <c r="O5" s="17">
        <v>43888</v>
      </c>
      <c r="P5" s="17">
        <v>43888</v>
      </c>
      <c r="Q5" s="18">
        <f t="shared" si="0"/>
        <v>22</v>
      </c>
      <c r="R5" s="19">
        <v>5</v>
      </c>
      <c r="S5" s="20" t="s">
        <v>210</v>
      </c>
      <c r="T5" s="21">
        <v>159500000</v>
      </c>
      <c r="U5" s="31">
        <v>157772951</v>
      </c>
    </row>
    <row r="6" spans="1:21" ht="20.100000000000001" customHeight="1" x14ac:dyDescent="0.2">
      <c r="A6" s="29">
        <v>2020</v>
      </c>
      <c r="B6" s="10">
        <v>131</v>
      </c>
      <c r="C6" s="10" t="s">
        <v>205</v>
      </c>
      <c r="D6" s="10" t="s">
        <v>206</v>
      </c>
      <c r="E6" s="15" t="s">
        <v>218</v>
      </c>
      <c r="F6" s="16" t="s">
        <v>219</v>
      </c>
      <c r="G6" s="17">
        <v>43871</v>
      </c>
      <c r="H6" s="17">
        <v>43871</v>
      </c>
      <c r="I6" s="17">
        <v>43872</v>
      </c>
      <c r="J6" s="17" t="s">
        <v>209</v>
      </c>
      <c r="K6" s="17" t="s">
        <v>209</v>
      </c>
      <c r="L6" s="17">
        <v>43874</v>
      </c>
      <c r="M6" s="17">
        <v>43875</v>
      </c>
      <c r="N6" s="17">
        <v>43878</v>
      </c>
      <c r="O6" s="17">
        <v>43879</v>
      </c>
      <c r="P6" s="17">
        <v>43879</v>
      </c>
      <c r="Q6" s="18">
        <f t="shared" si="0"/>
        <v>8</v>
      </c>
      <c r="R6" s="19">
        <v>1</v>
      </c>
      <c r="S6" s="20" t="s">
        <v>210</v>
      </c>
      <c r="T6" s="21">
        <v>1994000</v>
      </c>
      <c r="U6" s="31">
        <v>1994000</v>
      </c>
    </row>
    <row r="7" spans="1:21" ht="20.100000000000001" customHeight="1" x14ac:dyDescent="0.2">
      <c r="A7" s="29">
        <v>2020</v>
      </c>
      <c r="B7" s="10">
        <v>132</v>
      </c>
      <c r="C7" s="10" t="s">
        <v>205</v>
      </c>
      <c r="D7" s="10" t="s">
        <v>206</v>
      </c>
      <c r="E7" s="15" t="s">
        <v>220</v>
      </c>
      <c r="F7" s="16" t="s">
        <v>221</v>
      </c>
      <c r="G7" s="17">
        <v>43886</v>
      </c>
      <c r="H7" s="17">
        <v>43887</v>
      </c>
      <c r="I7" s="17">
        <v>43887</v>
      </c>
      <c r="J7" s="17" t="s">
        <v>209</v>
      </c>
      <c r="K7" s="17" t="s">
        <v>209</v>
      </c>
      <c r="L7" s="17">
        <v>43888</v>
      </c>
      <c r="M7" s="17">
        <v>43888</v>
      </c>
      <c r="N7" s="17">
        <v>43889</v>
      </c>
      <c r="O7" s="17">
        <v>43892</v>
      </c>
      <c r="P7" s="17">
        <v>43892</v>
      </c>
      <c r="Q7" s="18">
        <f t="shared" si="0"/>
        <v>6</v>
      </c>
      <c r="R7" s="19">
        <v>2</v>
      </c>
      <c r="S7" s="20" t="s">
        <v>210</v>
      </c>
      <c r="T7" s="21">
        <v>8000000</v>
      </c>
      <c r="U7" s="31">
        <v>8000000</v>
      </c>
    </row>
    <row r="8" spans="1:21" ht="20.100000000000001" customHeight="1" x14ac:dyDescent="0.2">
      <c r="A8" s="29">
        <v>2020</v>
      </c>
      <c r="B8" s="10">
        <v>133</v>
      </c>
      <c r="C8" s="10" t="s">
        <v>205</v>
      </c>
      <c r="D8" s="10" t="s">
        <v>206</v>
      </c>
      <c r="E8" s="15" t="s">
        <v>222</v>
      </c>
      <c r="F8" s="16" t="s">
        <v>223</v>
      </c>
      <c r="G8" s="17">
        <v>43983</v>
      </c>
      <c r="H8" s="17">
        <v>43984</v>
      </c>
      <c r="I8" s="17">
        <v>43985</v>
      </c>
      <c r="J8" s="17" t="s">
        <v>209</v>
      </c>
      <c r="K8" s="17" t="s">
        <v>209</v>
      </c>
      <c r="L8" s="17">
        <v>43987</v>
      </c>
      <c r="M8" s="17">
        <v>43987</v>
      </c>
      <c r="N8" s="17">
        <v>43990</v>
      </c>
      <c r="O8" s="17">
        <v>43991</v>
      </c>
      <c r="P8" s="17">
        <v>43991</v>
      </c>
      <c r="Q8" s="18">
        <f t="shared" si="0"/>
        <v>8</v>
      </c>
      <c r="R8" s="19">
        <v>2</v>
      </c>
      <c r="S8" s="20" t="s">
        <v>210</v>
      </c>
      <c r="T8" s="21">
        <v>13000000</v>
      </c>
      <c r="U8" s="31">
        <v>13000000</v>
      </c>
    </row>
    <row r="9" spans="1:21" ht="20.100000000000001" customHeight="1" x14ac:dyDescent="0.2">
      <c r="A9" s="29">
        <v>2020</v>
      </c>
      <c r="B9" s="10">
        <v>134</v>
      </c>
      <c r="C9" s="10" t="s">
        <v>205</v>
      </c>
      <c r="D9" s="10" t="s">
        <v>206</v>
      </c>
      <c r="E9" s="15" t="s">
        <v>224</v>
      </c>
      <c r="F9" s="16" t="s">
        <v>225</v>
      </c>
      <c r="G9" s="17">
        <v>44020</v>
      </c>
      <c r="H9" s="17">
        <v>44021</v>
      </c>
      <c r="I9" s="17">
        <v>44022</v>
      </c>
      <c r="J9" s="17" t="s">
        <v>209</v>
      </c>
      <c r="K9" s="17" t="s">
        <v>209</v>
      </c>
      <c r="L9" s="17">
        <v>43995</v>
      </c>
      <c r="M9" s="17">
        <v>44025</v>
      </c>
      <c r="N9" s="17">
        <v>44026</v>
      </c>
      <c r="O9" s="17">
        <v>44027</v>
      </c>
      <c r="P9" s="17">
        <v>44027</v>
      </c>
      <c r="Q9" s="18">
        <f t="shared" si="0"/>
        <v>7</v>
      </c>
      <c r="R9" s="19">
        <v>2</v>
      </c>
      <c r="S9" s="20" t="s">
        <v>226</v>
      </c>
      <c r="T9" s="21">
        <v>5509350</v>
      </c>
      <c r="U9" s="31">
        <v>8000000</v>
      </c>
    </row>
    <row r="10" spans="1:21" ht="20.100000000000001" customHeight="1" x14ac:dyDescent="0.2">
      <c r="A10" s="29">
        <v>2020</v>
      </c>
      <c r="B10" s="10">
        <v>135</v>
      </c>
      <c r="C10" s="10" t="s">
        <v>205</v>
      </c>
      <c r="D10" s="10" t="s">
        <v>206</v>
      </c>
      <c r="E10" s="15" t="s">
        <v>227</v>
      </c>
      <c r="F10" s="15" t="s">
        <v>228</v>
      </c>
      <c r="G10" s="17">
        <v>44040</v>
      </c>
      <c r="H10" s="17">
        <v>44062</v>
      </c>
      <c r="I10" s="17">
        <v>44041</v>
      </c>
      <c r="J10" s="17" t="s">
        <v>209</v>
      </c>
      <c r="K10" s="17" t="s">
        <v>209</v>
      </c>
      <c r="L10" s="17">
        <v>44042</v>
      </c>
      <c r="M10" s="17">
        <v>44042</v>
      </c>
      <c r="N10" s="17">
        <v>44043</v>
      </c>
      <c r="O10" s="17">
        <v>44046</v>
      </c>
      <c r="P10" s="17">
        <v>44046</v>
      </c>
      <c r="Q10" s="18">
        <f t="shared" si="0"/>
        <v>6</v>
      </c>
      <c r="R10" s="19">
        <v>4</v>
      </c>
      <c r="S10" s="20" t="s">
        <v>210</v>
      </c>
      <c r="T10" s="21">
        <v>22715759</v>
      </c>
      <c r="U10" s="31">
        <v>20886337</v>
      </c>
    </row>
    <row r="11" spans="1:21" ht="20.100000000000001" customHeight="1" x14ac:dyDescent="0.2">
      <c r="A11" s="29">
        <v>2020</v>
      </c>
      <c r="B11" s="10">
        <v>136</v>
      </c>
      <c r="C11" s="10" t="s">
        <v>205</v>
      </c>
      <c r="D11" s="10" t="s">
        <v>206</v>
      </c>
      <c r="E11" s="15" t="s">
        <v>229</v>
      </c>
      <c r="F11" s="15" t="s">
        <v>230</v>
      </c>
      <c r="G11" s="17">
        <v>44041</v>
      </c>
      <c r="H11" s="17">
        <v>44042</v>
      </c>
      <c r="I11" s="17">
        <v>44043</v>
      </c>
      <c r="J11" s="17" t="s">
        <v>209</v>
      </c>
      <c r="K11" s="17" t="s">
        <v>209</v>
      </c>
      <c r="L11" s="17">
        <v>44047</v>
      </c>
      <c r="M11" s="17">
        <v>44047</v>
      </c>
      <c r="N11" s="17">
        <v>44048</v>
      </c>
      <c r="O11" s="17">
        <v>44049</v>
      </c>
      <c r="P11" s="17">
        <v>44049</v>
      </c>
      <c r="Q11" s="18">
        <f t="shared" si="0"/>
        <v>8</v>
      </c>
      <c r="R11" s="19">
        <v>5</v>
      </c>
      <c r="S11" s="20" t="s">
        <v>210</v>
      </c>
      <c r="T11" s="21">
        <v>17788690</v>
      </c>
      <c r="U11" s="31">
        <v>11977500</v>
      </c>
    </row>
    <row r="12" spans="1:21" ht="20.100000000000001" customHeight="1" x14ac:dyDescent="0.2">
      <c r="A12" s="29">
        <v>2020</v>
      </c>
      <c r="B12" s="10">
        <v>137</v>
      </c>
      <c r="C12" s="10" t="s">
        <v>205</v>
      </c>
      <c r="D12" s="10" t="s">
        <v>206</v>
      </c>
      <c r="E12" s="15" t="s">
        <v>231</v>
      </c>
      <c r="F12" s="16" t="s">
        <v>232</v>
      </c>
      <c r="G12" s="17">
        <v>44054</v>
      </c>
      <c r="H12" s="17">
        <v>44042</v>
      </c>
      <c r="I12" s="17">
        <v>44055</v>
      </c>
      <c r="J12" s="17" t="s">
        <v>209</v>
      </c>
      <c r="K12" s="17" t="s">
        <v>209</v>
      </c>
      <c r="L12" s="17">
        <v>44057</v>
      </c>
      <c r="M12" s="17">
        <v>44057</v>
      </c>
      <c r="N12" s="17">
        <v>44061</v>
      </c>
      <c r="O12" s="17">
        <v>44062</v>
      </c>
      <c r="P12" s="17">
        <v>44062</v>
      </c>
      <c r="Q12" s="18">
        <f t="shared" si="0"/>
        <v>8</v>
      </c>
      <c r="R12" s="19">
        <v>3</v>
      </c>
      <c r="S12" s="20" t="s">
        <v>210</v>
      </c>
      <c r="T12" s="21">
        <v>4677750</v>
      </c>
      <c r="U12" s="31">
        <v>4507650</v>
      </c>
    </row>
    <row r="13" spans="1:21" ht="20.100000000000001" customHeight="1" x14ac:dyDescent="0.2">
      <c r="A13" s="30">
        <v>2020</v>
      </c>
      <c r="B13" s="10">
        <v>18</v>
      </c>
      <c r="C13" s="11" t="s">
        <v>215</v>
      </c>
      <c r="D13" s="10" t="s">
        <v>206</v>
      </c>
      <c r="E13" s="15" t="s">
        <v>233</v>
      </c>
      <c r="F13" s="15" t="s">
        <v>234</v>
      </c>
      <c r="G13" s="17">
        <v>44049</v>
      </c>
      <c r="H13" s="17">
        <v>44056</v>
      </c>
      <c r="I13" s="17">
        <v>44057</v>
      </c>
      <c r="J13" s="17" t="s">
        <v>209</v>
      </c>
      <c r="K13" s="17" t="s">
        <v>209</v>
      </c>
      <c r="L13" s="17">
        <v>44067</v>
      </c>
      <c r="M13" s="17">
        <v>44068</v>
      </c>
      <c r="N13" s="17">
        <v>44071</v>
      </c>
      <c r="O13" s="17">
        <v>44074</v>
      </c>
      <c r="P13" s="17">
        <v>44074</v>
      </c>
      <c r="Q13" s="18">
        <f t="shared" si="0"/>
        <v>25</v>
      </c>
      <c r="R13" s="19">
        <v>7</v>
      </c>
      <c r="S13" s="20" t="s">
        <v>210</v>
      </c>
      <c r="T13" s="21">
        <v>120275254</v>
      </c>
      <c r="U13" s="31">
        <v>120275540</v>
      </c>
    </row>
    <row r="14" spans="1:21" ht="20.100000000000001" customHeight="1" x14ac:dyDescent="0.2">
      <c r="A14" s="29">
        <v>2020</v>
      </c>
      <c r="B14" s="10">
        <v>139</v>
      </c>
      <c r="C14" s="10" t="s">
        <v>205</v>
      </c>
      <c r="D14" s="10" t="s">
        <v>206</v>
      </c>
      <c r="E14" s="15" t="s">
        <v>235</v>
      </c>
      <c r="F14" s="16" t="s">
        <v>236</v>
      </c>
      <c r="G14" s="17">
        <v>44061</v>
      </c>
      <c r="H14" s="17">
        <v>44062</v>
      </c>
      <c r="I14" s="17">
        <v>44062</v>
      </c>
      <c r="J14" s="17" t="s">
        <v>209</v>
      </c>
      <c r="K14" s="17" t="s">
        <v>209</v>
      </c>
      <c r="L14" s="17">
        <v>44063</v>
      </c>
      <c r="M14" s="17">
        <v>44063</v>
      </c>
      <c r="N14" s="17">
        <v>44064</v>
      </c>
      <c r="O14" s="17">
        <v>44067</v>
      </c>
      <c r="P14" s="17">
        <v>44067</v>
      </c>
      <c r="Q14" s="18">
        <f t="shared" si="0"/>
        <v>6</v>
      </c>
      <c r="R14" s="19">
        <v>1</v>
      </c>
      <c r="S14" s="20" t="s">
        <v>210</v>
      </c>
      <c r="T14" s="21">
        <v>6750791</v>
      </c>
      <c r="U14" s="31">
        <v>5446392</v>
      </c>
    </row>
    <row r="15" spans="1:21" ht="20.100000000000001" customHeight="1" x14ac:dyDescent="0.2">
      <c r="A15" s="29">
        <v>2020</v>
      </c>
      <c r="B15" s="10">
        <v>140</v>
      </c>
      <c r="C15" s="10" t="s">
        <v>205</v>
      </c>
      <c r="D15" s="10" t="s">
        <v>206</v>
      </c>
      <c r="E15" s="15" t="s">
        <v>237</v>
      </c>
      <c r="F15" s="16" t="s">
        <v>238</v>
      </c>
      <c r="G15" s="17">
        <v>44075</v>
      </c>
      <c r="H15" s="17">
        <v>44076</v>
      </c>
      <c r="I15" s="17">
        <v>44077</v>
      </c>
      <c r="J15" s="17" t="s">
        <v>209</v>
      </c>
      <c r="K15" s="17" t="s">
        <v>209</v>
      </c>
      <c r="L15" s="17">
        <v>44078</v>
      </c>
      <c r="M15" s="17">
        <v>44078</v>
      </c>
      <c r="N15" s="17">
        <v>44081</v>
      </c>
      <c r="O15" s="17">
        <v>44082</v>
      </c>
      <c r="P15" s="17">
        <v>44082</v>
      </c>
      <c r="Q15" s="18">
        <f t="shared" si="0"/>
        <v>7</v>
      </c>
      <c r="R15" s="19">
        <v>2</v>
      </c>
      <c r="S15" s="20" t="s">
        <v>210</v>
      </c>
      <c r="T15" s="21">
        <v>7501284</v>
      </c>
      <c r="U15" s="31">
        <v>5742489</v>
      </c>
    </row>
    <row r="16" spans="1:21" ht="20.100000000000001" customHeight="1" x14ac:dyDescent="0.2">
      <c r="A16" s="29">
        <v>2020</v>
      </c>
      <c r="B16" s="10">
        <v>141</v>
      </c>
      <c r="C16" s="10" t="s">
        <v>239</v>
      </c>
      <c r="D16" s="10" t="s">
        <v>206</v>
      </c>
      <c r="E16" s="15" t="s">
        <v>240</v>
      </c>
      <c r="F16" s="16" t="s">
        <v>241</v>
      </c>
      <c r="G16" s="17">
        <v>44082</v>
      </c>
      <c r="H16" s="17">
        <v>44096</v>
      </c>
      <c r="I16" s="17">
        <v>44097</v>
      </c>
      <c r="J16" s="17" t="s">
        <v>242</v>
      </c>
      <c r="K16" s="17">
        <v>44099</v>
      </c>
      <c r="L16" s="17">
        <v>44105</v>
      </c>
      <c r="M16" s="17">
        <v>44109</v>
      </c>
      <c r="N16" s="17">
        <v>44117</v>
      </c>
      <c r="O16" s="17">
        <v>44118</v>
      </c>
      <c r="P16" s="17">
        <v>44119</v>
      </c>
      <c r="Q16" s="18">
        <f t="shared" si="0"/>
        <v>37</v>
      </c>
      <c r="R16" s="19">
        <v>2</v>
      </c>
      <c r="S16" s="20" t="s">
        <v>210</v>
      </c>
      <c r="T16" s="21">
        <v>0</v>
      </c>
      <c r="U16" s="31">
        <v>0</v>
      </c>
    </row>
    <row r="17" spans="1:21" ht="20.100000000000001" customHeight="1" x14ac:dyDescent="0.2">
      <c r="A17" s="29">
        <v>2020</v>
      </c>
      <c r="B17" s="10">
        <v>142</v>
      </c>
      <c r="C17" s="10" t="s">
        <v>205</v>
      </c>
      <c r="D17" s="10" t="s">
        <v>206</v>
      </c>
      <c r="E17" s="15" t="s">
        <v>243</v>
      </c>
      <c r="F17" s="16" t="s">
        <v>244</v>
      </c>
      <c r="G17" s="17">
        <v>44088</v>
      </c>
      <c r="H17" s="17">
        <v>44089</v>
      </c>
      <c r="I17" s="17">
        <v>44090</v>
      </c>
      <c r="J17" s="17" t="s">
        <v>209</v>
      </c>
      <c r="K17" s="17" t="s">
        <v>209</v>
      </c>
      <c r="L17" s="17">
        <v>44095</v>
      </c>
      <c r="M17" s="17">
        <v>44095</v>
      </c>
      <c r="N17" s="17">
        <v>44096</v>
      </c>
      <c r="O17" s="17">
        <v>44097</v>
      </c>
      <c r="P17" s="17">
        <v>44097</v>
      </c>
      <c r="Q17" s="18">
        <f t="shared" si="0"/>
        <v>9</v>
      </c>
      <c r="R17" s="19">
        <v>4</v>
      </c>
      <c r="S17" s="20" t="s">
        <v>210</v>
      </c>
      <c r="T17" s="21">
        <v>20034670</v>
      </c>
      <c r="U17" s="31">
        <v>16505000</v>
      </c>
    </row>
    <row r="18" spans="1:21" ht="20.100000000000001" customHeight="1" x14ac:dyDescent="0.2">
      <c r="A18" s="29">
        <v>2020</v>
      </c>
      <c r="B18" s="10">
        <v>143</v>
      </c>
      <c r="C18" s="10" t="s">
        <v>205</v>
      </c>
      <c r="D18" s="10" t="s">
        <v>206</v>
      </c>
      <c r="E18" s="15" t="s">
        <v>245</v>
      </c>
      <c r="F18" s="16" t="s">
        <v>246</v>
      </c>
      <c r="G18" s="17">
        <v>44104</v>
      </c>
      <c r="H18" s="17">
        <v>44105</v>
      </c>
      <c r="I18" s="17">
        <v>44106</v>
      </c>
      <c r="J18" s="17" t="s">
        <v>209</v>
      </c>
      <c r="K18" s="17" t="s">
        <v>209</v>
      </c>
      <c r="L18" s="17">
        <v>44109</v>
      </c>
      <c r="M18" s="17">
        <v>44109</v>
      </c>
      <c r="N18" s="17">
        <v>44110</v>
      </c>
      <c r="O18" s="17">
        <v>44111</v>
      </c>
      <c r="P18" s="17">
        <v>44111</v>
      </c>
      <c r="Q18" s="18">
        <f t="shared" si="0"/>
        <v>7</v>
      </c>
      <c r="R18" s="19">
        <v>4</v>
      </c>
      <c r="S18" s="20" t="s">
        <v>210</v>
      </c>
      <c r="T18" s="21">
        <v>20034670</v>
      </c>
      <c r="U18" s="31">
        <v>16505000</v>
      </c>
    </row>
    <row r="19" spans="1:21" ht="20.100000000000001" customHeight="1" x14ac:dyDescent="0.2">
      <c r="A19" s="35">
        <v>2020</v>
      </c>
      <c r="B19" s="36">
        <v>144</v>
      </c>
      <c r="C19" s="36" t="s">
        <v>205</v>
      </c>
      <c r="D19" s="36" t="s">
        <v>247</v>
      </c>
      <c r="E19" s="37" t="s">
        <v>248</v>
      </c>
      <c r="F19" s="38" t="s">
        <v>249</v>
      </c>
      <c r="G19" s="39">
        <v>44154</v>
      </c>
      <c r="H19" s="39">
        <v>44155</v>
      </c>
      <c r="I19" s="39">
        <v>44158</v>
      </c>
      <c r="J19" s="39" t="s">
        <v>209</v>
      </c>
      <c r="K19" s="39" t="s">
        <v>209</v>
      </c>
      <c r="L19" s="39">
        <v>44159</v>
      </c>
      <c r="M19" s="39">
        <v>44159</v>
      </c>
      <c r="N19" s="39">
        <v>44160</v>
      </c>
      <c r="O19" s="39">
        <v>44161</v>
      </c>
      <c r="P19" s="39">
        <v>44161</v>
      </c>
      <c r="Q19" s="40">
        <f t="shared" si="0"/>
        <v>7</v>
      </c>
      <c r="R19" s="41">
        <v>1</v>
      </c>
      <c r="S19" s="42" t="s">
        <v>210</v>
      </c>
      <c r="T19" s="43">
        <v>9496200</v>
      </c>
      <c r="U19" s="44">
        <v>9492000</v>
      </c>
    </row>
  </sheetData>
  <pageMargins left="0.7" right="0.7" top="0.75" bottom="0.75" header="0.3" footer="0.3"/>
  <pageSetup paperSize="258" scale="3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LineaBaseCCE</vt:lpstr>
      <vt:lpstr>BaseGeneral</vt:lpstr>
      <vt:lpstr>ProcesosSeleccion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dc:creator>
  <cp:lastModifiedBy>Catastro01</cp:lastModifiedBy>
  <cp:lastPrinted>2021-12-13T19:47:41Z</cp:lastPrinted>
  <dcterms:created xsi:type="dcterms:W3CDTF">2020-04-19T16:55:53Z</dcterms:created>
  <dcterms:modified xsi:type="dcterms:W3CDTF">2022-09-29T20:58:04Z</dcterms:modified>
</cp:coreProperties>
</file>