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DiegoCamacho.C-Inter\Desktop\AMB 2022\AMB DIEGO 2022\INFORMES 2022\ANTICORRUPCIÓN Y ATENCIÓN AL CIUDADANO\MAPA DE RIESGOS\"/>
    </mc:Choice>
  </mc:AlternateContent>
  <bookViews>
    <workbookView xWindow="-105" yWindow="-105" windowWidth="23250" windowHeight="12570" tabRatio="561"/>
  </bookViews>
  <sheets>
    <sheet name="MAPA RIESGOS 2021" sheetId="1" r:id="rId1"/>
  </sheets>
  <definedNames>
    <definedName name="_xlnm._FilterDatabase" localSheetId="0" hidden="1">'MAPA RIESGOS 2021'!$A$4:$AF$1819</definedName>
    <definedName name="_xlnm.Print_Titles" localSheetId="0">'MAPA RIESGOS 2021'!$1:$6</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Z1788" i="1" l="1"/>
  <c r="X1788" i="1"/>
  <c r="Y1788" i="1" s="1"/>
  <c r="X1756" i="1"/>
  <c r="Y1756" i="1" s="1"/>
  <c r="Z1756" i="1" s="1"/>
  <c r="X1745" i="1"/>
  <c r="X1738" i="1"/>
  <c r="X1731" i="1"/>
  <c r="X1724" i="1"/>
  <c r="L1788" i="1"/>
  <c r="M1788" i="1" s="1"/>
  <c r="N1788" i="1" s="1"/>
  <c r="O1788" i="1" s="1"/>
  <c r="L1756" i="1"/>
  <c r="M1756" i="1" s="1"/>
  <c r="N1756" i="1" s="1"/>
  <c r="O1756" i="1" s="1"/>
  <c r="L1724" i="1"/>
  <c r="M1724" i="1" s="1"/>
  <c r="N1724" i="1" s="1"/>
  <c r="O1724" i="1" s="1"/>
  <c r="H1724" i="1"/>
  <c r="X1692" i="1"/>
  <c r="Y1692" i="1" s="1"/>
  <c r="L1692" i="1"/>
  <c r="M1692" i="1" s="1"/>
  <c r="N1692" i="1" s="1"/>
  <c r="O1692" i="1" s="1"/>
  <c r="X1660" i="1"/>
  <c r="Y1660" i="1" s="1"/>
  <c r="L1660" i="1"/>
  <c r="M1660" i="1" s="1"/>
  <c r="N1660" i="1" s="1"/>
  <c r="O1660" i="1" s="1"/>
  <c r="X1635" i="1"/>
  <c r="Y1628" i="1" s="1"/>
  <c r="X1628" i="1"/>
  <c r="L1628" i="1"/>
  <c r="M1628" i="1" s="1"/>
  <c r="N1628" i="1" s="1"/>
  <c r="O1628" i="1" s="1"/>
  <c r="X1610" i="1"/>
  <c r="X1603" i="1"/>
  <c r="X1596" i="1"/>
  <c r="L1596" i="1"/>
  <c r="M1596" i="1" s="1"/>
  <c r="N1596" i="1" s="1"/>
  <c r="O1596" i="1" s="1"/>
  <c r="X1571" i="1"/>
  <c r="X1564" i="1"/>
  <c r="L1564" i="1"/>
  <c r="M1564" i="1" s="1"/>
  <c r="N1564" i="1" s="1"/>
  <c r="O1564" i="1" s="1"/>
  <c r="X1553" i="1"/>
  <c r="X1546" i="1"/>
  <c r="X1539" i="1"/>
  <c r="X1532" i="1"/>
  <c r="L1532" i="1"/>
  <c r="M1532" i="1" s="1"/>
  <c r="N1532" i="1" s="1"/>
  <c r="O1532" i="1" s="1"/>
  <c r="H1532" i="1"/>
  <c r="X1521" i="1"/>
  <c r="X1514" i="1"/>
  <c r="X1507" i="1"/>
  <c r="X1500" i="1"/>
  <c r="L1500" i="1"/>
  <c r="M1500" i="1" s="1"/>
  <c r="N1500" i="1" s="1"/>
  <c r="O1500" i="1" s="1"/>
  <c r="H1500" i="1"/>
  <c r="X1489" i="1"/>
  <c r="X1482" i="1"/>
  <c r="X1475" i="1"/>
  <c r="X1468" i="1"/>
  <c r="L1468" i="1"/>
  <c r="M1468" i="1" s="1"/>
  <c r="N1468" i="1" s="1"/>
  <c r="O1468" i="1" s="1"/>
  <c r="H1468" i="1"/>
  <c r="X1457" i="1"/>
  <c r="X1450" i="1"/>
  <c r="X1443" i="1"/>
  <c r="X1436" i="1"/>
  <c r="L1436" i="1"/>
  <c r="M1436" i="1" s="1"/>
  <c r="N1436" i="1" s="1"/>
  <c r="O1436" i="1" s="1"/>
  <c r="H1436" i="1"/>
  <c r="X1425" i="1"/>
  <c r="X1418" i="1"/>
  <c r="X1411" i="1"/>
  <c r="X1404" i="1"/>
  <c r="L1404" i="1"/>
  <c r="M1404" i="1" s="1"/>
  <c r="N1404" i="1" s="1"/>
  <c r="O1404" i="1" s="1"/>
  <c r="H1404" i="1"/>
  <c r="X1393" i="1"/>
  <c r="X1386" i="1"/>
  <c r="X1379" i="1"/>
  <c r="X1372" i="1"/>
  <c r="L1372" i="1"/>
  <c r="M1372" i="1" s="1"/>
  <c r="N1372" i="1" s="1"/>
  <c r="O1372" i="1" s="1"/>
  <c r="H1372" i="1"/>
  <c r="X1361" i="1"/>
  <c r="X1354" i="1"/>
  <c r="X1347" i="1"/>
  <c r="X1340" i="1"/>
  <c r="L1340" i="1"/>
  <c r="M1340" i="1" s="1"/>
  <c r="N1340" i="1" s="1"/>
  <c r="O1340" i="1" s="1"/>
  <c r="H1340" i="1"/>
  <c r="X1329" i="1"/>
  <c r="X1322" i="1"/>
  <c r="X1315" i="1"/>
  <c r="X1308" i="1"/>
  <c r="L1308" i="1"/>
  <c r="M1308" i="1" s="1"/>
  <c r="N1308" i="1" s="1"/>
  <c r="O1308" i="1" s="1"/>
  <c r="H1308" i="1"/>
  <c r="X1297" i="1"/>
  <c r="X1290" i="1"/>
  <c r="X1283" i="1"/>
  <c r="X1276" i="1"/>
  <c r="L1276" i="1"/>
  <c r="M1276" i="1" s="1"/>
  <c r="N1276" i="1" s="1"/>
  <c r="O1276" i="1" s="1"/>
  <c r="H1276" i="1"/>
  <c r="Y1372" i="1"/>
  <c r="X1244" i="1"/>
  <c r="X1212" i="1"/>
  <c r="X1180" i="1"/>
  <c r="X1116" i="1"/>
  <c r="O1052" i="1"/>
  <c r="X1265" i="1"/>
  <c r="X1258" i="1"/>
  <c r="X1251" i="1"/>
  <c r="L1244" i="1"/>
  <c r="H1244" i="1"/>
  <c r="X1233" i="1"/>
  <c r="X1226" i="1"/>
  <c r="X1219" i="1"/>
  <c r="L1212" i="1"/>
  <c r="M1212" i="1" s="1"/>
  <c r="N1212" i="1" s="1"/>
  <c r="O1212" i="1" s="1"/>
  <c r="H1212" i="1"/>
  <c r="X1201" i="1"/>
  <c r="X1194" i="1"/>
  <c r="X1187" i="1"/>
  <c r="L1180" i="1"/>
  <c r="M1180" i="1" s="1"/>
  <c r="N1180" i="1" s="1"/>
  <c r="O1180" i="1" s="1"/>
  <c r="H1180" i="1"/>
  <c r="X1169" i="1"/>
  <c r="X1162" i="1"/>
  <c r="X1155" i="1"/>
  <c r="X1148" i="1"/>
  <c r="L1148" i="1"/>
  <c r="M1148" i="1" s="1"/>
  <c r="N1148" i="1" s="1"/>
  <c r="O1148" i="1" s="1"/>
  <c r="H1148" i="1"/>
  <c r="X1137" i="1"/>
  <c r="X1130" i="1"/>
  <c r="X1123" i="1"/>
  <c r="L1116" i="1"/>
  <c r="M1116" i="1" s="1"/>
  <c r="N1116" i="1" s="1"/>
  <c r="O1116" i="1" s="1"/>
  <c r="H1116" i="1"/>
  <c r="X1105" i="1"/>
  <c r="X1098" i="1"/>
  <c r="X1091" i="1"/>
  <c r="X1084" i="1"/>
  <c r="L1084" i="1"/>
  <c r="M1084" i="1" s="1"/>
  <c r="N1084" i="1" s="1"/>
  <c r="O1084" i="1" s="1"/>
  <c r="H1084" i="1"/>
  <c r="X1073" i="1"/>
  <c r="X1066" i="1"/>
  <c r="X1059" i="1"/>
  <c r="X1052" i="1"/>
  <c r="H1052" i="1"/>
  <c r="X1041" i="1"/>
  <c r="X1034" i="1"/>
  <c r="X1027" i="1"/>
  <c r="X1020" i="1"/>
  <c r="L1020" i="1"/>
  <c r="M1020" i="1" s="1"/>
  <c r="N1020" i="1" s="1"/>
  <c r="O1020" i="1" s="1"/>
  <c r="H1020" i="1"/>
  <c r="X988" i="1"/>
  <c r="X1009" i="1"/>
  <c r="X1002" i="1"/>
  <c r="X995" i="1"/>
  <c r="M988" i="1"/>
  <c r="N988" i="1" s="1"/>
  <c r="O988" i="1" s="1"/>
  <c r="H988" i="1"/>
  <c r="X977" i="1"/>
  <c r="X970" i="1"/>
  <c r="X963" i="1"/>
  <c r="X956" i="1"/>
  <c r="O956" i="1"/>
  <c r="H956" i="1"/>
  <c r="X945" i="1"/>
  <c r="X938" i="1"/>
  <c r="X931" i="1"/>
  <c r="X924" i="1"/>
  <c r="L924" i="1"/>
  <c r="M924" i="1" s="1"/>
  <c r="N924" i="1" s="1"/>
  <c r="O924" i="1" s="1"/>
  <c r="H924" i="1"/>
  <c r="X913" i="1"/>
  <c r="X906" i="1"/>
  <c r="X899" i="1"/>
  <c r="X892" i="1"/>
  <c r="L892" i="1"/>
  <c r="M892" i="1" s="1"/>
  <c r="N892" i="1" s="1"/>
  <c r="O892" i="1" s="1"/>
  <c r="H892" i="1"/>
  <c r="X881" i="1"/>
  <c r="X874" i="1"/>
  <c r="X867" i="1"/>
  <c r="X860" i="1"/>
  <c r="L860" i="1"/>
  <c r="M860" i="1" s="1"/>
  <c r="N860" i="1" s="1"/>
  <c r="O860" i="1" s="1"/>
  <c r="H860" i="1"/>
  <c r="X849" i="1"/>
  <c r="X842" i="1"/>
  <c r="X835" i="1"/>
  <c r="X828" i="1"/>
  <c r="L828" i="1"/>
  <c r="M828" i="1" s="1"/>
  <c r="N828" i="1" s="1"/>
  <c r="O828" i="1" s="1"/>
  <c r="H828" i="1"/>
  <c r="X817" i="1"/>
  <c r="X810" i="1"/>
  <c r="X803" i="1"/>
  <c r="X796" i="1"/>
  <c r="L796" i="1"/>
  <c r="M796" i="1" s="1"/>
  <c r="N796" i="1" s="1"/>
  <c r="O796" i="1" s="1"/>
  <c r="H796" i="1"/>
  <c r="X785" i="1"/>
  <c r="X778" i="1"/>
  <c r="X771" i="1"/>
  <c r="X764" i="1"/>
  <c r="L764" i="1"/>
  <c r="M764" i="1" s="1"/>
  <c r="N764" i="1" s="1"/>
  <c r="O764" i="1" s="1"/>
  <c r="H764" i="1"/>
  <c r="X739" i="1"/>
  <c r="X732" i="1"/>
  <c r="X725" i="1"/>
  <c r="X718" i="1"/>
  <c r="X711" i="1"/>
  <c r="L711" i="1"/>
  <c r="M711" i="1" s="1"/>
  <c r="N711" i="1" s="1"/>
  <c r="O711" i="1" s="1"/>
  <c r="H711" i="1"/>
  <c r="X654" i="1"/>
  <c r="X700" i="1"/>
  <c r="X693" i="1"/>
  <c r="X686" i="1"/>
  <c r="X679" i="1"/>
  <c r="L679" i="1"/>
  <c r="M679" i="1" s="1"/>
  <c r="N679" i="1" s="1"/>
  <c r="O679" i="1" s="1"/>
  <c r="H679" i="1"/>
  <c r="X668" i="1"/>
  <c r="X661" i="1"/>
  <c r="L654" i="1"/>
  <c r="M654" i="1" s="1"/>
  <c r="N654" i="1" s="1"/>
  <c r="O654" i="1" s="1"/>
  <c r="H654" i="1"/>
  <c r="X604" i="1"/>
  <c r="X611" i="1"/>
  <c r="X643" i="1"/>
  <c r="X636" i="1"/>
  <c r="X629" i="1"/>
  <c r="X622" i="1"/>
  <c r="L622" i="1"/>
  <c r="M622" i="1" s="1"/>
  <c r="N622" i="1" s="1"/>
  <c r="O622" i="1" s="1"/>
  <c r="H622" i="1"/>
  <c r="X597" i="1"/>
  <c r="X590" i="1"/>
  <c r="L590" i="1"/>
  <c r="M590" i="1" s="1"/>
  <c r="N590" i="1" s="1"/>
  <c r="O590" i="1" s="1"/>
  <c r="H590" i="1"/>
  <c r="X579" i="1"/>
  <c r="X572" i="1"/>
  <c r="X565" i="1"/>
  <c r="X558" i="1"/>
  <c r="L558" i="1"/>
  <c r="M558" i="1" s="1"/>
  <c r="N558" i="1" s="1"/>
  <c r="O558" i="1" s="1"/>
  <c r="H558" i="1"/>
  <c r="X547" i="1"/>
  <c r="X540" i="1"/>
  <c r="X533" i="1"/>
  <c r="X526" i="1"/>
  <c r="L526" i="1"/>
  <c r="M526" i="1" s="1"/>
  <c r="N526" i="1" s="1"/>
  <c r="O526" i="1" s="1"/>
  <c r="H526" i="1"/>
  <c r="Y1084" i="1"/>
  <c r="Z1084" i="1" s="1"/>
  <c r="M1244" i="1"/>
  <c r="N1244" i="1" s="1"/>
  <c r="O1244" i="1" s="1"/>
  <c r="X515" i="1"/>
  <c r="X508" i="1"/>
  <c r="X501" i="1"/>
  <c r="X494" i="1"/>
  <c r="L494" i="1"/>
  <c r="M494" i="1" s="1"/>
  <c r="N494" i="1" s="1"/>
  <c r="O494" i="1" s="1"/>
  <c r="H494" i="1"/>
  <c r="X483" i="1"/>
  <c r="X476" i="1"/>
  <c r="X469" i="1"/>
  <c r="X462" i="1"/>
  <c r="L462" i="1"/>
  <c r="M462" i="1" s="1"/>
  <c r="N462" i="1" s="1"/>
  <c r="O462" i="1" s="1"/>
  <c r="H462" i="1"/>
  <c r="X451" i="1"/>
  <c r="X444" i="1"/>
  <c r="X437" i="1"/>
  <c r="X430" i="1"/>
  <c r="L430" i="1"/>
  <c r="M430" i="1" s="1"/>
  <c r="N430" i="1" s="1"/>
  <c r="O430" i="1" s="1"/>
  <c r="H430" i="1"/>
  <c r="X419" i="1"/>
  <c r="X412" i="1"/>
  <c r="X405" i="1"/>
  <c r="X398" i="1"/>
  <c r="L398" i="1"/>
  <c r="M398" i="1" s="1"/>
  <c r="N398" i="1" s="1"/>
  <c r="O398" i="1" s="1"/>
  <c r="H398" i="1"/>
  <c r="X387" i="1"/>
  <c r="X380" i="1"/>
  <c r="X373" i="1"/>
  <c r="X366" i="1"/>
  <c r="L366" i="1"/>
  <c r="M366" i="1" s="1"/>
  <c r="N366" i="1" s="1"/>
  <c r="O366" i="1" s="1"/>
  <c r="H366" i="1"/>
  <c r="X355" i="1"/>
  <c r="X348" i="1"/>
  <c r="X341" i="1"/>
  <c r="X334" i="1"/>
  <c r="L334" i="1"/>
  <c r="M334" i="1" s="1"/>
  <c r="N334" i="1" s="1"/>
  <c r="O334" i="1" s="1"/>
  <c r="H334" i="1"/>
  <c r="X315" i="1"/>
  <c r="Z315" i="1"/>
  <c r="L315" i="1"/>
  <c r="M315" i="1" s="1"/>
  <c r="N315" i="1" s="1"/>
  <c r="O315" i="1" s="1"/>
  <c r="AA315" i="1" s="1"/>
  <c r="X293" i="1"/>
  <c r="Y293" i="1" s="1"/>
  <c r="Z293" i="1" s="1"/>
  <c r="L293" i="1"/>
  <c r="M293" i="1" s="1"/>
  <c r="N293" i="1" s="1"/>
  <c r="O293" i="1" s="1"/>
  <c r="L208" i="1"/>
  <c r="M208" i="1" s="1"/>
  <c r="N208" i="1" s="1"/>
  <c r="O208" i="1" s="1"/>
  <c r="X281" i="1"/>
  <c r="X273" i="1"/>
  <c r="L273" i="1"/>
  <c r="M273" i="1" s="1"/>
  <c r="N273" i="1" s="1"/>
  <c r="O273" i="1" s="1"/>
  <c r="H315" i="1"/>
  <c r="H293" i="1"/>
  <c r="H273" i="1"/>
  <c r="H7" i="1"/>
  <c r="X261" i="1"/>
  <c r="X254" i="1"/>
  <c r="X247" i="1"/>
  <c r="X240" i="1"/>
  <c r="L240" i="1"/>
  <c r="M240" i="1" s="1"/>
  <c r="N240" i="1" s="1"/>
  <c r="O240" i="1" s="1"/>
  <c r="H240" i="1"/>
  <c r="C240" i="1"/>
  <c r="X229" i="1"/>
  <c r="X222" i="1"/>
  <c r="X215" i="1"/>
  <c r="X208" i="1"/>
  <c r="H208" i="1"/>
  <c r="C208" i="1"/>
  <c r="X197" i="1"/>
  <c r="X190" i="1"/>
  <c r="X183" i="1"/>
  <c r="X176" i="1"/>
  <c r="X169" i="1"/>
  <c r="L169" i="1"/>
  <c r="M169" i="1" s="1"/>
  <c r="N169" i="1" s="1"/>
  <c r="O169" i="1" s="1"/>
  <c r="H169" i="1"/>
  <c r="X158" i="1"/>
  <c r="X151" i="1"/>
  <c r="X144" i="1"/>
  <c r="X137" i="1"/>
  <c r="L137" i="1"/>
  <c r="M137" i="1" s="1"/>
  <c r="N137" i="1" s="1"/>
  <c r="O137" i="1" s="1"/>
  <c r="H137" i="1"/>
  <c r="H105" i="1"/>
  <c r="X62" i="1"/>
  <c r="X55" i="1"/>
  <c r="X48" i="1"/>
  <c r="X40" i="1"/>
  <c r="L40" i="1"/>
  <c r="M40" i="1" s="1"/>
  <c r="N40" i="1" s="1"/>
  <c r="O40" i="1" s="1"/>
  <c r="H40" i="1"/>
  <c r="H73" i="1"/>
  <c r="X126" i="1"/>
  <c r="X119" i="1"/>
  <c r="X112" i="1"/>
  <c r="X105" i="1"/>
  <c r="L105" i="1"/>
  <c r="M105" i="1" s="1"/>
  <c r="N105" i="1" s="1"/>
  <c r="O105" i="1" s="1"/>
  <c r="X94" i="1"/>
  <c r="X87" i="1"/>
  <c r="X80" i="1"/>
  <c r="X73" i="1"/>
  <c r="L73" i="1"/>
  <c r="M73" i="1" s="1"/>
  <c r="N73" i="1" s="1"/>
  <c r="O73" i="1" s="1"/>
  <c r="X28" i="1"/>
  <c r="X21" i="1"/>
  <c r="X14" i="1"/>
  <c r="X7" i="1"/>
  <c r="L7" i="1"/>
  <c r="M7" i="1" s="1"/>
  <c r="N7" i="1" s="1"/>
  <c r="O7" i="1" s="1"/>
  <c r="Y1500" i="1" l="1"/>
  <c r="Y1564" i="1"/>
  <c r="Y1404" i="1"/>
  <c r="Y1148" i="1"/>
  <c r="Z1148" i="1" s="1"/>
  <c r="Y1244" i="1"/>
  <c r="Z1244" i="1" s="1"/>
  <c r="Y398" i="1"/>
  <c r="Z398" i="1" s="1"/>
  <c r="Y1052" i="1"/>
  <c r="Z1052" i="1" s="1"/>
  <c r="Y1308" i="1"/>
  <c r="Z1308" i="1" s="1"/>
  <c r="Y1436" i="1"/>
  <c r="Z1436" i="1" s="1"/>
  <c r="Y988" i="1"/>
  <c r="Y1116" i="1"/>
  <c r="AA1116" i="1" s="1"/>
  <c r="Y828" i="1"/>
  <c r="AA828" i="1" s="1"/>
  <c r="Y1180" i="1"/>
  <c r="Y892" i="1"/>
  <c r="AA892" i="1" s="1"/>
  <c r="Y1020" i="1"/>
  <c r="Z1020" i="1" s="1"/>
  <c r="Y73" i="1"/>
  <c r="AA73" i="1" s="1"/>
  <c r="Y430" i="1"/>
  <c r="Z430" i="1" s="1"/>
  <c r="Y860" i="1"/>
  <c r="Z860" i="1" s="1"/>
  <c r="Y1532" i="1"/>
  <c r="Z1532" i="1" s="1"/>
  <c r="Y1596" i="1"/>
  <c r="AA1596" i="1" s="1"/>
  <c r="Y7" i="1"/>
  <c r="Y40" i="1"/>
  <c r="Z40" i="1" s="1"/>
  <c r="AA1372" i="1"/>
  <c r="Y1468" i="1"/>
  <c r="Y169" i="1"/>
  <c r="AA169" i="1" s="1"/>
  <c r="Y208" i="1"/>
  <c r="Z208" i="1" s="1"/>
  <c r="Y273" i="1"/>
  <c r="AA273" i="1" s="1"/>
  <c r="Y654" i="1"/>
  <c r="AA654" i="1" s="1"/>
  <c r="AA1404" i="1"/>
  <c r="Y1724" i="1"/>
  <c r="Z1724" i="1" s="1"/>
  <c r="Y590" i="1"/>
  <c r="AA590" i="1" s="1"/>
  <c r="Y105" i="1"/>
  <c r="Z105" i="1" s="1"/>
  <c r="Y366" i="1"/>
  <c r="AA366" i="1" s="1"/>
  <c r="Y558" i="1"/>
  <c r="AA558" i="1" s="1"/>
  <c r="Y796" i="1"/>
  <c r="Z796" i="1" s="1"/>
  <c r="Y137" i="1"/>
  <c r="AA137" i="1" s="1"/>
  <c r="Y334" i="1"/>
  <c r="AA334" i="1" s="1"/>
  <c r="Y1212" i="1"/>
  <c r="Z1212" i="1" s="1"/>
  <c r="Y1340" i="1"/>
  <c r="AA1340" i="1" s="1"/>
  <c r="Y494" i="1"/>
  <c r="Z494" i="1" s="1"/>
  <c r="Y679" i="1"/>
  <c r="Z679" i="1" s="1"/>
  <c r="Y711" i="1"/>
  <c r="Z711" i="1" s="1"/>
  <c r="Y764" i="1"/>
  <c r="Z764" i="1" s="1"/>
  <c r="Y956" i="1"/>
  <c r="Y526" i="1"/>
  <c r="AA860" i="1"/>
  <c r="Y240" i="1"/>
  <c r="Z240" i="1" s="1"/>
  <c r="Y462" i="1"/>
  <c r="AA462" i="1" s="1"/>
  <c r="Y622" i="1"/>
  <c r="Z622" i="1" s="1"/>
  <c r="Y924" i="1"/>
  <c r="Z924" i="1" s="1"/>
  <c r="Y1276" i="1"/>
  <c r="Z1276" i="1" s="1"/>
  <c r="Z7" i="1"/>
  <c r="AA7" i="1"/>
  <c r="AA1052" i="1"/>
  <c r="AA1564" i="1"/>
  <c r="Z1564" i="1"/>
  <c r="AA1628" i="1"/>
  <c r="Z1628" i="1"/>
  <c r="AA1244" i="1"/>
  <c r="Z558" i="1"/>
  <c r="Z1660" i="1"/>
  <c r="AA1660" i="1"/>
  <c r="AA105" i="1"/>
  <c r="AA1180" i="1"/>
  <c r="AA796" i="1"/>
  <c r="Z1596" i="1"/>
  <c r="AA1692" i="1"/>
  <c r="Z1692" i="1"/>
  <c r="AA956" i="1"/>
  <c r="Z956" i="1"/>
  <c r="AA1468" i="1"/>
  <c r="Z526" i="1"/>
  <c r="AA526" i="1"/>
  <c r="AA494" i="1"/>
  <c r="Z73" i="1"/>
  <c r="AA988" i="1"/>
  <c r="AA1500" i="1"/>
  <c r="AA1084" i="1"/>
  <c r="Z1404" i="1"/>
  <c r="Z1500" i="1"/>
  <c r="Z828" i="1"/>
  <c r="Z1372" i="1"/>
  <c r="Z1180" i="1"/>
  <c r="Z1468" i="1"/>
  <c r="AA1308" i="1"/>
  <c r="Z988" i="1"/>
  <c r="AA293" i="1"/>
  <c r="AA1148" i="1"/>
  <c r="AA398" i="1"/>
  <c r="AA1276" i="1" l="1"/>
  <c r="Z137" i="1"/>
  <c r="AA430" i="1"/>
  <c r="AA1436" i="1"/>
  <c r="AA679" i="1"/>
  <c r="AA240" i="1"/>
  <c r="Z590" i="1"/>
  <c r="AA1020" i="1"/>
  <c r="Z1340" i="1"/>
  <c r="Z1116" i="1"/>
  <c r="AA1532" i="1"/>
  <c r="AA40" i="1"/>
  <c r="Z892" i="1"/>
  <c r="AA1212" i="1"/>
  <c r="Z334" i="1"/>
  <c r="Z273" i="1"/>
  <c r="AA924" i="1"/>
  <c r="AA764" i="1"/>
  <c r="Z366" i="1"/>
  <c r="AA208" i="1"/>
  <c r="AA622" i="1"/>
  <c r="AA711" i="1"/>
  <c r="Z169" i="1"/>
  <c r="Z462" i="1"/>
  <c r="AA1724" i="1"/>
</calcChain>
</file>

<file path=xl/comments1.xml><?xml version="1.0" encoding="utf-8"?>
<comments xmlns="http://schemas.openxmlformats.org/spreadsheetml/2006/main">
  <authors>
    <author>CORPONOR</author>
    <author>Leonardo</author>
    <author>cinterno</author>
    <author>npineda</author>
    <author>npinedaj</author>
    <author>Lenovo</author>
    <author>clara</author>
  </authors>
  <commentList>
    <comment ref="A4" authorId="0" shapeId="0">
      <text>
        <r>
          <rPr>
            <sz val="10"/>
            <color rgb="FF000000"/>
            <rFont val="Tahoma"/>
            <family val="2"/>
          </rPr>
          <t xml:space="preserve">DEFINIR QUE TIPO DE PROCESO ES: 
</t>
        </r>
        <r>
          <rPr>
            <b/>
            <sz val="10"/>
            <color rgb="FF000000"/>
            <rFont val="Tahoma"/>
            <family val="2"/>
          </rPr>
          <t>ESTRATEGICO
MISIONAL
APOYO
EVALUACION</t>
        </r>
      </text>
    </comment>
    <comment ref="B4" authorId="0" shapeId="0">
      <text>
        <r>
          <rPr>
            <sz val="10"/>
            <color rgb="FF000000"/>
            <rFont val="Tahoma"/>
            <family val="2"/>
          </rPr>
          <t xml:space="preserve">SE ESCRIBE EL PROCESO CORRESPONDIENTE SEGÚN EL MAPA DE PROCESOS </t>
        </r>
      </text>
    </comment>
    <comment ref="C4" authorId="0" shapeId="0">
      <text>
        <r>
          <rPr>
            <sz val="10"/>
            <color rgb="FF000000"/>
            <rFont val="Tahoma"/>
            <family val="2"/>
          </rPr>
          <t>SE ESCRIBE EL OBJETIVO DEL PROCESO ESTABLECIDO EN LA CARACTERIZACION DEL MISMO</t>
        </r>
      </text>
    </comment>
    <comment ref="D4" authorId="0" shapeId="0">
      <text>
        <r>
          <rPr>
            <sz val="10"/>
            <color rgb="FF000000"/>
            <rFont val="Tahoma"/>
            <family val="2"/>
          </rPr>
          <t>SON LOS MEDIOS, LAS CIRCUSTANCIAS  Y AGENTES GENERADORES DEL RIESGO:
FACTORES INTERNOS Y EXTERNOS</t>
        </r>
      </text>
    </comment>
    <comment ref="E4" authorId="0" shapeId="0">
      <text>
        <r>
          <rPr>
            <sz val="12"/>
            <color rgb="FF000000"/>
            <rFont val="Tahoma"/>
            <family val="2"/>
          </rPr>
          <t>Posibilidad de que por acción u omisión, se use el poder para desviar la gestión de lo público hacia el beneficio privado.</t>
        </r>
      </text>
    </comment>
    <comment ref="F4" authorId="0" shapeId="0">
      <text>
        <r>
          <rPr>
            <sz val="12"/>
            <color rgb="FF000000"/>
            <rFont val="Tahoma"/>
            <family val="2"/>
          </rPr>
          <t>Constituyen los efectos de la ocurrencia del riesgo sobre los objetivos de la entidad; generalmente se dan sobre las personas o los bienes materiales o inmateriales con incidencias importantes tales como
sanciones, pérdidas económicas, de información, de bienes, de imagen, de credibilidad y de confianza, interrupción del servicio, entre otros.</t>
        </r>
      </text>
    </comment>
    <comment ref="AC4" authorId="1" shapeId="0">
      <text>
        <r>
          <rPr>
            <sz val="12"/>
            <color rgb="FF000000"/>
            <rFont val="Tahoma"/>
            <family val="2"/>
          </rPr>
          <t>Describa las opciones de respuesta ante los riesgos tendientes a eliminar o reducir el riesgo residual</t>
        </r>
      </text>
    </comment>
    <comment ref="AD4" authorId="1" shapeId="0">
      <text>
        <r>
          <rPr>
            <sz val="14"/>
            <color rgb="FF000000"/>
            <rFont val="Tahoma"/>
            <family val="2"/>
          </rPr>
          <t>Identifique los cargos de los funcionarios encargados de adelantar las acciones propuestas.</t>
        </r>
      </text>
    </comment>
    <comment ref="AE4" authorId="1" shapeId="0">
      <text>
        <r>
          <rPr>
            <sz val="12"/>
            <color rgb="FF000000"/>
            <rFont val="Tahoma"/>
            <family val="2"/>
          </rPr>
          <t>Escriba las fechas establecidas para implementar las acciones por parte del grupo de trabajo.</t>
        </r>
      </text>
    </comment>
    <comment ref="AF4" authorId="1" shapeId="0">
      <text>
        <r>
          <rPr>
            <sz val="12"/>
            <color rgb="FF000000"/>
            <rFont val="Tahoma"/>
            <family val="2"/>
          </rPr>
          <t>Defina los indicadores para evaluar el desarrollo de las acciones implementadas.</t>
        </r>
      </text>
    </comment>
    <comment ref="AG4" authorId="1" shapeId="0">
      <text>
        <r>
          <rPr>
            <sz val="12"/>
            <color rgb="FF000000"/>
            <rFont val="Tahoma"/>
            <family val="2"/>
          </rPr>
          <t>Defina los indicadores para evaluar el desarrollo de las acciones implementadas.</t>
        </r>
      </text>
    </comment>
    <comment ref="AH4" authorId="1" shapeId="0">
      <text>
        <r>
          <rPr>
            <sz val="12"/>
            <color rgb="FF000000"/>
            <rFont val="Tahoma"/>
            <family val="2"/>
          </rPr>
          <t>Defina los indicadores para evaluar el desarrollo de las acciones implementadas.</t>
        </r>
      </text>
    </comment>
    <comment ref="G5" authorId="2" shapeId="0">
      <text>
        <r>
          <rPr>
            <b/>
            <sz val="9"/>
            <color rgb="FF000000"/>
            <rFont val="Tahoma"/>
            <family val="2"/>
          </rPr>
          <t>cinterno: ESTABLECER EL VALOR ACORDE A LA FRECUENCIA</t>
        </r>
        <r>
          <rPr>
            <sz val="9"/>
            <color rgb="FF000000"/>
            <rFont val="Tahoma"/>
            <family val="2"/>
          </rPr>
          <t xml:space="preserve">
</t>
        </r>
        <r>
          <rPr>
            <sz val="12"/>
            <color rgb="FF000000"/>
            <rFont val="Tahoma"/>
            <family val="2"/>
          </rPr>
          <t xml:space="preserve">Oportunidad de ocurrencia de un riesgo, se mide según la frecuencia (número de veces que se ha presentado el riesgo en un periodo determinado)
</t>
        </r>
        <r>
          <rPr>
            <sz val="12"/>
            <color rgb="FF000000"/>
            <rFont val="Tahoma"/>
            <family val="2"/>
          </rPr>
          <t xml:space="preserve">¿No se ha presentado en los últimos 5 años? </t>
        </r>
        <r>
          <rPr>
            <b/>
            <sz val="12"/>
            <color rgb="FF000000"/>
            <rFont val="Tahoma"/>
            <family val="2"/>
          </rPr>
          <t>Rara vez "VALOR 1"</t>
        </r>
        <r>
          <rPr>
            <sz val="12"/>
            <color rgb="FF000000"/>
            <rFont val="Tahoma"/>
            <family val="2"/>
          </rPr>
          <t xml:space="preserve">
</t>
        </r>
        <r>
          <rPr>
            <sz val="12"/>
            <color rgb="FF000000"/>
            <rFont val="Tahoma"/>
            <family val="2"/>
          </rPr>
          <t xml:space="preserve">¿Se presentó una vez en los últimos 5 años ? </t>
        </r>
        <r>
          <rPr>
            <b/>
            <sz val="12"/>
            <color rgb="FF000000"/>
            <rFont val="Tahoma"/>
            <family val="2"/>
          </rPr>
          <t>Improbable  "VALOR 2"</t>
        </r>
        <r>
          <rPr>
            <sz val="12"/>
            <color rgb="FF000000"/>
            <rFont val="Tahoma"/>
            <family val="2"/>
          </rPr>
          <t xml:space="preserve">
</t>
        </r>
        <r>
          <rPr>
            <sz val="12"/>
            <color rgb="FF000000"/>
            <rFont val="Tahoma"/>
            <family val="2"/>
          </rPr>
          <t xml:space="preserve">¿Se presentó una vez en los últimos 2 años ? </t>
        </r>
        <r>
          <rPr>
            <b/>
            <sz val="12"/>
            <color rgb="FF000000"/>
            <rFont val="Tahoma"/>
            <family val="2"/>
          </rPr>
          <t>Posible  "VALOR 3"</t>
        </r>
        <r>
          <rPr>
            <sz val="12"/>
            <color rgb="FF000000"/>
            <rFont val="Tahoma"/>
            <family val="2"/>
          </rPr>
          <t xml:space="preserve">
</t>
        </r>
        <r>
          <rPr>
            <sz val="12"/>
            <color rgb="FF000000"/>
            <rFont val="Tahoma"/>
            <family val="2"/>
          </rPr>
          <t>¿Se presentó una vez el el último año?</t>
        </r>
        <r>
          <rPr>
            <b/>
            <sz val="12"/>
            <color rgb="FF000000"/>
            <rFont val="Tahoma"/>
            <family val="2"/>
          </rPr>
          <t xml:space="preserve"> Probable "VALOR 4"</t>
        </r>
        <r>
          <rPr>
            <sz val="12"/>
            <color rgb="FF000000"/>
            <rFont val="Tahoma"/>
            <family val="2"/>
          </rPr>
          <t xml:space="preserve">
</t>
        </r>
        <r>
          <rPr>
            <sz val="12"/>
            <color rgb="FF000000"/>
            <rFont val="Tahoma"/>
            <family val="2"/>
          </rPr>
          <t xml:space="preserve">¿Se ha presentado más de una vez en el último año? </t>
        </r>
        <r>
          <rPr>
            <b/>
            <sz val="12"/>
            <color rgb="FF000000"/>
            <rFont val="Tahoma"/>
            <family val="2"/>
          </rPr>
          <t xml:space="preserve">Casi seguro "VALOR 5"
</t>
        </r>
        <r>
          <rPr>
            <b/>
            <sz val="12"/>
            <color rgb="FF000000"/>
            <rFont val="Tahoma"/>
            <family val="2"/>
          </rPr>
          <t xml:space="preserve">
</t>
        </r>
        <r>
          <rPr>
            <b/>
            <sz val="12"/>
            <color rgb="FF000000"/>
            <rFont val="Tahoma"/>
            <family val="2"/>
          </rPr>
          <t>LOS VALORES ESTARAN ENTRE EL 1 Y EL 5 ACORDE A LOS PARAMETROS ANTES SEÑALADOS</t>
        </r>
      </text>
    </comment>
    <comment ref="H5" authorId="0" shapeId="0">
      <text>
        <r>
          <rPr>
            <sz val="11"/>
            <color rgb="FF000000"/>
            <rFont val="Tahoma"/>
            <family val="2"/>
          </rPr>
          <t>Oportunidad de ocurrencia de un riesgo, se mide según la frecuencia (número de veces que se ha presentado el riesgo en un periodo determinado)
¿No se ha presentado en los últimos 5 años?</t>
        </r>
        <r>
          <rPr>
            <b/>
            <sz val="11"/>
            <color rgb="FF000000"/>
            <rFont val="Tahoma"/>
            <family val="2"/>
          </rPr>
          <t xml:space="preserve"> Rara vez 1</t>
        </r>
        <r>
          <rPr>
            <sz val="11"/>
            <color rgb="FF000000"/>
            <rFont val="Tahoma"/>
            <family val="2"/>
          </rPr>
          <t xml:space="preserve">
¿Se presentó una vez en los últimos 5 años ? </t>
        </r>
        <r>
          <rPr>
            <b/>
            <sz val="11"/>
            <color rgb="FF000000"/>
            <rFont val="Tahoma"/>
            <family val="2"/>
          </rPr>
          <t>Improbable 2</t>
        </r>
        <r>
          <rPr>
            <sz val="11"/>
            <color rgb="FF000000"/>
            <rFont val="Tahoma"/>
            <family val="2"/>
          </rPr>
          <t xml:space="preserve">
¿Se presentó una vez en los últimos 2 años ? </t>
        </r>
        <r>
          <rPr>
            <b/>
            <sz val="11"/>
            <color rgb="FF000000"/>
            <rFont val="Tahoma"/>
            <family val="2"/>
          </rPr>
          <t>Posible 3</t>
        </r>
        <r>
          <rPr>
            <sz val="11"/>
            <color rgb="FF000000"/>
            <rFont val="Tahoma"/>
            <family val="2"/>
          </rPr>
          <t xml:space="preserve">
¿Se presentó una vez el el último año? </t>
        </r>
        <r>
          <rPr>
            <b/>
            <sz val="11"/>
            <color rgb="FF000000"/>
            <rFont val="Tahoma"/>
            <family val="2"/>
          </rPr>
          <t>Probable 4</t>
        </r>
        <r>
          <rPr>
            <sz val="11"/>
            <color rgb="FF000000"/>
            <rFont val="Tahoma"/>
            <family val="2"/>
          </rPr>
          <t xml:space="preserve">
¿Se ha presentado más de una vez en el último año?</t>
        </r>
        <r>
          <rPr>
            <b/>
            <sz val="11"/>
            <color rgb="FF000000"/>
            <rFont val="Tahoma"/>
            <family val="2"/>
          </rPr>
          <t xml:space="preserve"> Casi seguro 5</t>
        </r>
      </text>
    </comment>
    <comment ref="I5" authorId="2" shapeId="0">
      <text>
        <r>
          <rPr>
            <b/>
            <sz val="14"/>
            <color rgb="FF000000"/>
            <rFont val="Tahoma"/>
            <family val="2"/>
          </rPr>
          <t xml:space="preserve">cinterno:
</t>
        </r>
        <r>
          <rPr>
            <b/>
            <sz val="14"/>
            <color rgb="FF000000"/>
            <rFont val="Tahoma"/>
            <family val="2"/>
          </rPr>
          <t xml:space="preserve">Las casillas: Sea afirmativa o negativa su materializacion deben ser diligenciadas con una "x" 
</t>
        </r>
        <r>
          <rPr>
            <b/>
            <sz val="14"/>
            <color rgb="FF000000"/>
            <rFont val="Tahoma"/>
            <family val="2"/>
          </rPr>
          <t xml:space="preserve">Los resultados siguientes son automaticos.
</t>
        </r>
        <r>
          <rPr>
            <sz val="14"/>
            <color rgb="FF000000"/>
            <rFont val="Tahoma"/>
            <family val="2"/>
          </rPr>
          <t xml:space="preserve">
</t>
        </r>
        <r>
          <rPr>
            <b/>
            <i/>
            <sz val="14"/>
            <color rgb="FF000000"/>
            <rFont val="Tahoma"/>
            <family val="2"/>
          </rPr>
          <t xml:space="preserve">Para cada respuesta afirmativa asignara un valor de uno(1) 
</t>
        </r>
        <r>
          <rPr>
            <b/>
            <i/>
            <sz val="14"/>
            <color rgb="FF000000"/>
            <rFont val="Tahoma"/>
            <family val="2"/>
          </rPr>
          <t xml:space="preserve">Para las respuesta negativa no asignara  algún valor cero (0) </t>
        </r>
      </text>
    </comment>
    <comment ref="M5" authorId="0" shapeId="0">
      <text>
        <r>
          <rPr>
            <sz val="11"/>
            <color rgb="FF000000"/>
            <rFont val="Tahoma"/>
            <family val="2"/>
          </rPr>
          <t xml:space="preserve">El impacto se mide según el efecto que puede causar el hecho de corrupción al cumplimiento de los fines de la entidad, estará determinada por el número de respuestas afirmativas así:
Entre 1 y 5, impacto </t>
        </r>
        <r>
          <rPr>
            <b/>
            <sz val="11"/>
            <color rgb="FF000000"/>
            <rFont val="Tahoma"/>
            <family val="2"/>
          </rPr>
          <t>MODERADO=5</t>
        </r>
        <r>
          <rPr>
            <sz val="11"/>
            <color rgb="FF000000"/>
            <rFont val="Tahoma"/>
            <family val="2"/>
          </rPr>
          <t xml:space="preserve">
Entre 6 y 11, impacto</t>
        </r>
        <r>
          <rPr>
            <b/>
            <sz val="11"/>
            <color rgb="FF000000"/>
            <rFont val="Tahoma"/>
            <family val="2"/>
          </rPr>
          <t xml:space="preserve"> MAYOR=10</t>
        </r>
        <r>
          <rPr>
            <sz val="11"/>
            <color rgb="FF000000"/>
            <rFont val="Tahoma"/>
            <family val="2"/>
          </rPr>
          <t xml:space="preserve">
Entre 12 y 19, impacto </t>
        </r>
        <r>
          <rPr>
            <b/>
            <sz val="11"/>
            <color rgb="FF000000"/>
            <rFont val="Tahoma"/>
            <family val="2"/>
          </rPr>
          <t>CATASTRÓFICO=20</t>
        </r>
      </text>
    </comment>
    <comment ref="N5" authorId="1" shapeId="0">
      <text>
        <r>
          <rPr>
            <sz val="12"/>
            <color rgb="FF000000"/>
            <rFont val="Tahoma"/>
            <family val="2"/>
          </rPr>
          <t xml:space="preserve">La zona del riesgo se ubica de acuerdo al resultado de multiplicar la probabilidad por el impacto, estas zonas pueden ser: 
zona de riesgo </t>
        </r>
        <r>
          <rPr>
            <b/>
            <sz val="12"/>
            <color rgb="FF000000"/>
            <rFont val="Tahoma"/>
            <family val="2"/>
          </rPr>
          <t>Baja (de 5 a 10 puntos)</t>
        </r>
        <r>
          <rPr>
            <sz val="12"/>
            <color rgb="FF000000"/>
            <rFont val="Tahoma"/>
            <family val="2"/>
          </rPr>
          <t xml:space="preserve">
zona de riesgo </t>
        </r>
        <r>
          <rPr>
            <b/>
            <sz val="12"/>
            <color rgb="FF000000"/>
            <rFont val="Tahoma"/>
            <family val="2"/>
          </rPr>
          <t>Moderada (de 15 a 25 puntos)</t>
        </r>
        <r>
          <rPr>
            <sz val="12"/>
            <color rgb="FF000000"/>
            <rFont val="Tahoma"/>
            <family val="2"/>
          </rPr>
          <t xml:space="preserve">
zona de riesgo </t>
        </r>
        <r>
          <rPr>
            <b/>
            <sz val="12"/>
            <color rgb="FF000000"/>
            <rFont val="Tahoma"/>
            <family val="2"/>
          </rPr>
          <t>Alta  (de 30 a 50 puntos)</t>
        </r>
        <r>
          <rPr>
            <sz val="12"/>
            <color rgb="FF000000"/>
            <rFont val="Tahoma"/>
            <family val="2"/>
          </rPr>
          <t xml:space="preserve">
zona de riesgo </t>
        </r>
        <r>
          <rPr>
            <b/>
            <sz val="12"/>
            <color rgb="FF000000"/>
            <rFont val="Tahoma"/>
            <family val="2"/>
          </rPr>
          <t>Extrema  (de 60 a 100 puntos)</t>
        </r>
        <r>
          <rPr>
            <sz val="12"/>
            <color rgb="FF000000"/>
            <rFont val="Tahoma"/>
            <family val="2"/>
          </rPr>
          <t xml:space="preserve">
VER MATRIZ DE CALIFICACIÓN EN HOJA SIGUIENTE DEL EXCEL
</t>
        </r>
      </text>
    </comment>
    <comment ref="P5" authorId="1" shapeId="0">
      <text>
        <r>
          <rPr>
            <sz val="12"/>
            <color rgb="FF000000"/>
            <rFont val="Tahoma"/>
            <family val="2"/>
          </rPr>
          <t xml:space="preserve">Proceso, política, dispositivo, práctica, herramienta, instrumento, instancia u otra acción existente que actúa para minimizar el riesgo de corrupción.
</t>
        </r>
        <r>
          <rPr>
            <b/>
            <i/>
            <sz val="16"/>
            <color rgb="FF000000"/>
            <rFont val="Tahoma"/>
            <family val="2"/>
          </rPr>
          <t>Se pueden establecer de uno(1)  a cuatro (4) controles según el estudio del riesgo</t>
        </r>
      </text>
    </comment>
    <comment ref="U5" authorId="3" shapeId="0">
      <text>
        <r>
          <rPr>
            <sz val="12"/>
            <color rgb="FF000000"/>
            <rFont val="Tahoma"/>
            <family val="2"/>
          </rPr>
          <t xml:space="preserve">Para la valoración de los controles se calificará da pregunta así:
</t>
        </r>
        <r>
          <rPr>
            <sz val="12"/>
            <color rgb="FF000000"/>
            <rFont val="Tahoma"/>
            <family val="2"/>
          </rPr>
          <t xml:space="preserve">1. Sí: 15 puntos - No: 0 puntos
</t>
        </r>
        <r>
          <rPr>
            <sz val="12"/>
            <color rgb="FF000000"/>
            <rFont val="Tahoma"/>
            <family val="2"/>
          </rPr>
          <t xml:space="preserve">2. Sí: 5 puntos - No: 0 puntos
</t>
        </r>
        <r>
          <rPr>
            <sz val="12"/>
            <color rgb="FF000000"/>
            <rFont val="Tahoma"/>
            <family val="2"/>
          </rPr>
          <t xml:space="preserve">3. Sí: 15 puntos - No: 0 puntos
</t>
        </r>
        <r>
          <rPr>
            <sz val="12"/>
            <color rgb="FF000000"/>
            <rFont val="Tahoma"/>
            <family val="2"/>
          </rPr>
          <t xml:space="preserve">4. Sí: 10 puntos - No: 0 puntos
</t>
        </r>
        <r>
          <rPr>
            <sz val="12"/>
            <color rgb="FF000000"/>
            <rFont val="Tahoma"/>
            <family val="2"/>
          </rPr>
          <t xml:space="preserve">5. Sí:  15 puntos - No: 0 puntos
</t>
        </r>
        <r>
          <rPr>
            <sz val="12"/>
            <color rgb="FF000000"/>
            <rFont val="Tahoma"/>
            <family val="2"/>
          </rPr>
          <t xml:space="preserve">6. Sí:10 puntos - No: 0 puntos
</t>
        </r>
        <r>
          <rPr>
            <sz val="12"/>
            <color rgb="FF000000"/>
            <rFont val="Tahoma"/>
            <family val="2"/>
          </rPr>
          <t xml:space="preserve">7. Sí:30 puntos - No: 0 puntos
</t>
        </r>
        <r>
          <rPr>
            <b/>
            <sz val="12"/>
            <color rgb="FF000000"/>
            <rFont val="Tahoma"/>
            <family val="2"/>
          </rPr>
          <t>NOTA: LAS CASILLAS DEL  SI Y EL NO SOLO DEBEN SER DILIGENCIADAS CON UN "x"  EL FORMATO  REALIZA LA PUNTUACION AUTOMATICAMENTE.</t>
        </r>
      </text>
    </comment>
    <comment ref="Z5" authorId="2" shapeId="0">
      <text>
        <r>
          <rPr>
            <b/>
            <sz val="9"/>
            <color rgb="FF000000"/>
            <rFont val="Tahoma"/>
            <family val="2"/>
          </rPr>
          <t>cinterno:</t>
        </r>
        <r>
          <rPr>
            <sz val="9"/>
            <color rgb="FF000000"/>
            <rFont val="Tahoma"/>
            <family val="2"/>
          </rPr>
          <t xml:space="preserve">
SE CALIFICARA EN TRES RANGOS:
FUERTE:(96-100)
MODERADO (86-95)
DEBIL: (0-85)
EN EL CASO DE RANGO DEBIL NO HABRA DESPLAZMIENTO EN EL RIESGO  Y EL SISTEMA TOMA LA ZONA DE RIESGOS DEL RIESGO INHERENTE</t>
        </r>
      </text>
    </comment>
    <comment ref="AA5" authorId="3" shapeId="0">
      <text>
        <r>
          <rPr>
            <sz val="9"/>
            <color rgb="FF000000"/>
            <rFont val="Tahoma"/>
            <family val="2"/>
          </rPr>
          <t>Desplazamiento de zona de riesgo, de acuerdo a resultado de la evaluación de los controles. VER MATRIZ  DE DESPLAZAMIENTO EN HOJA  SIGUIENTE DEL EXCEL SI LA SUMA DE(L)  CONTTOL(ES) ES  MENOR A 85 NO HAY DESPLAZAMIENTO EN EL RIESGO RESIDUAL</t>
        </r>
      </text>
    </comment>
    <comment ref="AB5" authorId="3" shapeId="0">
      <text>
        <r>
          <rPr>
            <b/>
            <sz val="11"/>
            <color rgb="FF000000"/>
            <rFont val="Tahoma"/>
            <family val="2"/>
          </rPr>
          <t>oci:</t>
        </r>
        <r>
          <rPr>
            <sz val="11"/>
            <color rgb="FF000000"/>
            <rFont val="Tahoma"/>
            <family val="2"/>
          </rPr>
          <t xml:space="preserve">
En todo caso se requiere que la entidad propenda por eliminar el riesgo de corrupción (ELIMINAR) ó llevarlo a zona de riesgo baja (REDUCIR)</t>
        </r>
      </text>
    </comment>
    <comment ref="Q6" authorId="4" shapeId="0">
      <text>
        <r>
          <rPr>
            <b/>
            <sz val="8"/>
            <color rgb="FF000000"/>
            <rFont val="Tahoma"/>
            <family val="2"/>
          </rPr>
          <t>oci:</t>
        </r>
        <r>
          <rPr>
            <sz val="8"/>
            <color rgb="FF000000"/>
            <rFont val="Tahoma"/>
            <family val="2"/>
          </rPr>
          <t xml:space="preserve">
PREVENTIVO: Se orienta a eliminar las causas del riesgo, para prevenir su ocurrencia o materiazalición
</t>
        </r>
        <r>
          <rPr>
            <b/>
            <sz val="12"/>
            <color rgb="FF000000"/>
            <rFont val="Tahoma"/>
            <family val="2"/>
          </rPr>
          <t>Diligenciar solo con una "X"</t>
        </r>
      </text>
    </comment>
    <comment ref="R6" authorId="3" shapeId="0">
      <text>
        <r>
          <rPr>
            <b/>
            <sz val="9"/>
            <color rgb="FF000000"/>
            <rFont val="Tahoma"/>
            <family val="2"/>
          </rPr>
          <t>oci:</t>
        </r>
        <r>
          <rPr>
            <sz val="9"/>
            <color rgb="FF000000"/>
            <rFont val="Tahoma"/>
            <family val="2"/>
          </rPr>
          <t xml:space="preserve">
DETECTIVO: aquellosnque registran un evento después de presentado, sirven para descubrir resultados no previstos y alertar la presencia del riesgo
</t>
        </r>
        <r>
          <rPr>
            <b/>
            <sz val="12"/>
            <color rgb="FF000000"/>
            <rFont val="Tahoma"/>
            <family val="2"/>
          </rPr>
          <t>Diliguenciar solo con una "x"</t>
        </r>
      </text>
    </comment>
    <comment ref="S6" authorId="4" shapeId="0">
      <text>
        <r>
          <rPr>
            <b/>
            <sz val="8"/>
            <color rgb="FF000000"/>
            <rFont val="Tahoma"/>
            <family val="2"/>
          </rPr>
          <t>oci:</t>
        </r>
        <r>
          <rPr>
            <sz val="8"/>
            <color rgb="FF000000"/>
            <rFont val="Tahoma"/>
            <family val="2"/>
          </rPr>
          <t xml:space="preserve">
CORRECTIVO:  aquellos que pérmiten, después de ser detectado el evento no deseado, el restablecimiento de la actividad
</t>
        </r>
        <r>
          <rPr>
            <b/>
            <sz val="12"/>
            <color rgb="FF000000"/>
            <rFont val="Tahoma"/>
            <family val="2"/>
          </rPr>
          <t>Diligenciar solo con una "x"</t>
        </r>
      </text>
    </comment>
    <comment ref="X6" authorId="2" shapeId="0">
      <text>
        <r>
          <rPr>
            <b/>
            <sz val="9"/>
            <color rgb="FF000000"/>
            <rFont val="Tahoma"/>
            <family val="2"/>
          </rPr>
          <t>Oci:
Si se diseña mas de un control se promedia en la casilla X5 ponderacion de controles</t>
        </r>
      </text>
    </comment>
    <comment ref="AD169" authorId="5" shapeId="0">
      <text>
        <r>
          <rPr>
            <b/>
            <sz val="9"/>
            <color indexed="81"/>
            <rFont val="Tahoma"/>
            <family val="2"/>
          </rPr>
          <t>Lenovo:</t>
        </r>
        <r>
          <rPr>
            <sz val="9"/>
            <color indexed="81"/>
            <rFont val="Tahoma"/>
            <family val="2"/>
          </rPr>
          <t xml:space="preserve">
El responsable en este momnnto es SAF y profesional de opoyo de gestión corporativo </t>
        </r>
      </text>
    </comment>
    <comment ref="AC183" authorId="5" shapeId="0">
      <text>
        <r>
          <rPr>
            <b/>
            <sz val="9"/>
            <color indexed="81"/>
            <rFont val="Tahoma"/>
            <family val="2"/>
          </rPr>
          <t>Lenovo:</t>
        </r>
        <r>
          <rPr>
            <sz val="9"/>
            <color indexed="81"/>
            <rFont val="Tahoma"/>
            <family val="2"/>
          </rPr>
          <t xml:space="preserve">
Cuando el correo de alertas me llega, envio correo a cada funcionario y contratista un correo electronico recordando el derecho o los dercehos que tienen pendiente por responder</t>
        </r>
      </text>
    </comment>
    <comment ref="AD183" authorId="5" shapeId="0">
      <text>
        <r>
          <rPr>
            <b/>
            <sz val="9"/>
            <color indexed="81"/>
            <rFont val="Tahoma"/>
            <family val="2"/>
          </rPr>
          <t>Lenovo:</t>
        </r>
        <r>
          <rPr>
            <sz val="9"/>
            <color indexed="81"/>
            <rFont val="Tahoma"/>
            <family val="2"/>
          </rPr>
          <t xml:space="preserve">
Oficina de Control Interno, Secretaria General, SAF y porfesional de apoyo de Gestion Corporativa </t>
        </r>
      </text>
    </comment>
    <comment ref="AG874" authorId="6" shapeId="0">
      <text>
        <r>
          <rPr>
            <b/>
            <sz val="9"/>
            <color indexed="81"/>
            <rFont val="Tahoma"/>
            <family val="2"/>
          </rPr>
          <t>clara:</t>
        </r>
        <r>
          <rPr>
            <sz val="9"/>
            <color indexed="81"/>
            <rFont val="Tahoma"/>
            <family val="2"/>
          </rPr>
          <t xml:space="preserve">
LAS EVIDENCIAS QUE SE ANEXAN SON DE AÑOS 2019, 2020 Y PRINCIPIO DE 2021, X ENDE NO APLICAN PARA 3ER CUATRIMESTRE</t>
        </r>
      </text>
    </comment>
  </commentList>
</comments>
</file>

<file path=xl/sharedStrings.xml><?xml version="1.0" encoding="utf-8"?>
<sst xmlns="http://schemas.openxmlformats.org/spreadsheetml/2006/main" count="5914" uniqueCount="824">
  <si>
    <t>IDENTIFICACIÓN DEL RIESGO</t>
  </si>
  <si>
    <t>ANÁLISIS DEL RIESGO</t>
  </si>
  <si>
    <t>VALORACIÓN DEL RIESGO</t>
  </si>
  <si>
    <t>ADMINISTRACION DEL RIESGO</t>
  </si>
  <si>
    <t>(1) TIPO DE PROCESO</t>
  </si>
  <si>
    <t>(2) PROCESO</t>
  </si>
  <si>
    <t>(3) OBJETIVO</t>
  </si>
  <si>
    <t>(4) CAUSAS</t>
  </si>
  <si>
    <t>(5) RIESGO
DE CORRUPCIÓN</t>
  </si>
  <si>
    <t>(6) EFECTO (Consecuencia)</t>
  </si>
  <si>
    <t>(7) EVALUACIÓN DEL RIESGO (riesgo inherente)</t>
  </si>
  <si>
    <t>(8) VALORACIÓN DE CONTROLES</t>
  </si>
  <si>
    <t>(9) VALORACIÓN RIESGO RESIDUAL</t>
  </si>
  <si>
    <t>(10) ACCIONES</t>
  </si>
  <si>
    <t>(11) RESPONSABLES</t>
  </si>
  <si>
    <t>(12) CRONOGRAMA
(fecha limite de cumplimiento)</t>
  </si>
  <si>
    <t>(13) INDICADOR</t>
  </si>
  <si>
    <t>FRECUENCIA PROBABILIDAD</t>
  </si>
  <si>
    <t>(7.1)
PROBABILIDAD</t>
  </si>
  <si>
    <t>(7,2) PREGUNTAS PARA DETERMINAR IMPACTO</t>
  </si>
  <si>
    <t xml:space="preserve">(7,3) IMPACTO </t>
  </si>
  <si>
    <t>(7,4) VALORACION ZONA DE RIESGO</t>
  </si>
  <si>
    <t>ZONA DE RIESGO</t>
  </si>
  <si>
    <t>(8,1) CONTROL ACTUAL</t>
  </si>
  <si>
    <t>(8,2) CRITERIOS PARA LA EVALUACIÓN DE CONTROLES</t>
  </si>
  <si>
    <t>(8,3) PUNTAJE EVALUACIÓN CONTROLES</t>
  </si>
  <si>
    <t>RANGO CALIFICACION DEL CONTROL</t>
  </si>
  <si>
    <t xml:space="preserve"> ZONA DEL RIESGO RESIDUAL</t>
  </si>
  <si>
    <t>MEDIDA DE RESPUESTA AL RIESGO</t>
  </si>
  <si>
    <t>Si el riesgo se materializa podría?</t>
  </si>
  <si>
    <t xml:space="preserve">SI </t>
  </si>
  <si>
    <t>NO</t>
  </si>
  <si>
    <t>Total de respuestas afirmativas</t>
  </si>
  <si>
    <t>Descripción</t>
  </si>
  <si>
    <t>P</t>
  </si>
  <si>
    <t>D</t>
  </si>
  <si>
    <t>C</t>
  </si>
  <si>
    <t>No.</t>
  </si>
  <si>
    <t>Criterio de medición</t>
  </si>
  <si>
    <t>Ponderacion Control</t>
  </si>
  <si>
    <t>Ponderación
(Si hay mas de 1 control)</t>
  </si>
  <si>
    <t>1. Afectar al grupo de funcionarios del proceso?</t>
  </si>
  <si>
    <t>CONTROL 1</t>
  </si>
  <si>
    <t>1. Existen manuales, instructivos o procedimientos para el manejo del control?</t>
  </si>
  <si>
    <t>REDUCIR</t>
  </si>
  <si>
    <t>2. Afectar el cumplimiento de metas y objetivos de la dependencia?</t>
  </si>
  <si>
    <t>2. Está definido el responsable de la ejecución del control y del seguimiento?</t>
  </si>
  <si>
    <t>3. El control es automático?</t>
  </si>
  <si>
    <t>4. El control es manual?</t>
  </si>
  <si>
    <t>3. Afectar el cumplimiento de la misión de la entidad?</t>
  </si>
  <si>
    <t>5. La frecuencia de ejecución del control y de seguimiento es adecuada?</t>
  </si>
  <si>
    <t>4. Afectar el cumplimiento de la misión del sector al que pertenece la entidad?</t>
  </si>
  <si>
    <t>6. Se cuenta con evidencias de la ejecución y seguimiento del control?</t>
  </si>
  <si>
    <t>7. El control es efectivo?</t>
  </si>
  <si>
    <t>CONTROL 2</t>
  </si>
  <si>
    <t>5. Generar pérdida de confianza de la entidad, afectando su reputación?</t>
  </si>
  <si>
    <t>6. Generar pérdida de recursos económicos?</t>
  </si>
  <si>
    <t>7. Afectar la generación de los productos o la prestación de los servicios?</t>
  </si>
  <si>
    <t>CONTROL 3</t>
  </si>
  <si>
    <t>8. Da lugar a detrimento de la calidad de vida de la comunidad por pérdida del bien o servicio o recursos públicos?</t>
  </si>
  <si>
    <t>9. Generar pérdida de información de la entidad?</t>
  </si>
  <si>
    <t>10. Generar intervención de los órganos de control, de la Fiscalía u otro ente?</t>
  </si>
  <si>
    <t>CONTROL 4</t>
  </si>
  <si>
    <t>11. Dar lugar a procesos sancionatorios?</t>
  </si>
  <si>
    <t>12. Dar lugar a procesos disciplinarios?</t>
  </si>
  <si>
    <t>13. Dar lugar a procesos fiscales?</t>
  </si>
  <si>
    <t>14. Dar lugar a procesos penales?</t>
  </si>
  <si>
    <t>15. Generar pérdida de credibilidad del sector?</t>
  </si>
  <si>
    <t>16. Ocasionar lesiones físicas o pérdidas de vidas humanas?</t>
  </si>
  <si>
    <t>PANEL DE CONTROLES</t>
  </si>
  <si>
    <t>17. Afectar la imagen regional?</t>
  </si>
  <si>
    <t>18. Afectar la imagen nacional?</t>
  </si>
  <si>
    <t>19. Genera daño ambiental</t>
  </si>
  <si>
    <t>X</t>
  </si>
  <si>
    <t>x</t>
  </si>
  <si>
    <t>APOYO</t>
  </si>
  <si>
    <t>Gestión Juridica y Contractual</t>
  </si>
  <si>
    <t>Asesorar jurídicamente todos los procesos de la entidad, representarla administrativa, judicial o extrajudicialmente, y desarrollar e implementar estrategias para mejorar la atención al ciudadano y la estrategia gobierno en línea; así como adelantar los procesos disciplinarios a sus servidores públicos, que se originen por la violación a la Constitución Nacional, la ley, el régimen de inhabilidades e incompatibilidades, la omisión, extralimitación de sus funciones, entre otros; determinando los autores, la conducta desplegada, los grados de responsabilidad.</t>
  </si>
  <si>
    <t>Incumplimiento de los requisitos legales de  los procesos contractuales adelantados por la entidad en la etapa precontractual  que lleven al Direccionamiento del los porcesos de contratación.</t>
  </si>
  <si>
    <t>Direccionamiento del Proceso de Selección desde el pliego de condiciones</t>
  </si>
  <si>
    <t>Incumplimientos contractuales, investigaciones, sanciones.</t>
  </si>
  <si>
    <t xml:space="preserve">Justificación inadecuada al momento de contemplar la figura de contratación directa
falta de sustento juridico en la modalidad de contratación, omitiendo los principios de selección objetiva y de transparencia que
amparan la contratación estatal.
</t>
  </si>
  <si>
    <t xml:space="preserve">Realizar el comité de contratos donde se llevan a cabo la aprobación de  los estudios previos y modalidad de selección </t>
  </si>
  <si>
    <t xml:space="preserve">Habilitación de los dias sabados para efectos de cumplir con los cronogramas contractuales para cumplir con las necesidades de la entidad </t>
  </si>
  <si>
    <t>permanente (todos los procesos de selección)</t>
  </si>
  <si>
    <t>Aplicación de las Directrices de Colombia
Compra Eficiente, del Manual de contratación de la Entidad y desmas dispociciones legales que regulan la contratación pública</t>
  </si>
  <si>
    <t>Publicidad oportuna de los documentos del
proceso de selección</t>
  </si>
  <si>
    <t>Revisión de todos los documentos precontractuales por parte del jefe oficina gestora y visto bueno de contratación, para posterior aprobación y firma del ordenador del gasto</t>
  </si>
  <si>
    <t xml:space="preserve">Publicidad oportuna de los documentos del
proceso de selección. </t>
  </si>
  <si>
    <t xml:space="preserve">Incumplimientos contractuales.
 Investigaciones, procesos diciplinarios, fiscales,penales, y sanciones.
</t>
  </si>
  <si>
    <t>Soporte tecnico idoneo en la estructuración
del Proceso contractual, por parte de la oficina gestoras y la secretaria General -contratación.</t>
  </si>
  <si>
    <t>Designar supervisores que no cuentan
con conocimientos especificos para
desempeñar la función</t>
  </si>
  <si>
    <t>Asignación de supervisor idoneo, que ejecute labores relacionadas con el proceso del
correspondiente contrato a supervisar.</t>
  </si>
  <si>
    <t>Acta de desiganación de Supervisión e intervenoria AMB</t>
  </si>
  <si>
    <t>Notificar por correo electronico y de manera personal a los funcionarios que sin asigandos como supervisores e intevenrotiees de algun cotrato según el caso</t>
  </si>
  <si>
    <t>Secretaria General, Oficina de contratación.</t>
  </si>
  <si>
    <t>abril
abril
agosto
diciembre
junio
diciembre</t>
  </si>
  <si>
    <t xml:space="preserve">Revisar por el grupo juridico de la Secretaria General todos los anexos y soportes que justifiquen estos traslados </t>
  </si>
  <si>
    <t>Secretaria General, Oficina de contratatcoión y juridica</t>
  </si>
  <si>
    <t xml:space="preserve"> Daño antijuridico, lo que causa Investigaciones, y sanciones. </t>
  </si>
  <si>
    <t xml:space="preserve">Falta de seguimiento de los jefes de las oficinas gestoras al plan de supervisión e interventoria.
</t>
  </si>
  <si>
    <t>Emitir Actos Administrativos de traslados presupeustales sin un procedimiento dado por calidad.</t>
  </si>
  <si>
    <t xml:space="preserve">No existe un proceso de calidad estaurado para determinar el tramite y los soportes que deben llevar los traslados presupuestales </t>
  </si>
  <si>
    <t xml:space="preserve">
Oficiar a SAF y Asesor corporativo para que en conjunto determien un procedimeinto que consagre el tramitey la identificación soportes que debe llevar un traslado presupuestal.
Circular mediante la cual se solcialice esta hoja de ruta o el chek list con los requisitos anteriormente mencionados.</t>
  </si>
  <si>
    <t xml:space="preserve">
Deficiencia en los documentos soportes en la etapa de planeación a cargo de las oficinas gestoras.
Incumplimiento de los requisitos legales de  los procesos contractuales adelantados por la entidad en la etapa precontractual  que lleven al Direccionamiento del los porcesos de contratación.</t>
  </si>
  <si>
    <r>
      <t xml:space="preserve">
</t>
    </r>
    <r>
      <rPr>
        <sz val="10"/>
        <rFont val="Arial"/>
        <family val="2"/>
      </rPr>
      <t>Posible declaración de desierto del proceso o 
Sobrecostos en los procesos de contratación.</t>
    </r>
  </si>
  <si>
    <t>junio
noviembre
permanente</t>
  </si>
  <si>
    <t>Secretaria General - Contratación
Miembros del comité de contratación 
Secretaria General -  Contratación</t>
  </si>
  <si>
    <t xml:space="preserve"> No contar con los requisitos legales que amparan  la figura de contratación directa</t>
  </si>
  <si>
    <t xml:space="preserve">*Numero de Hojas de Ruta con los documentos contractuales con el lleno de los requisitos
legales
*% de contratos directos / aprobación de la modalidad en las Actas de comité de contratos.
*Número de informes de verificación de requisitos de idoneidad.
*Publicaciones realizadas
</t>
  </si>
  <si>
    <t xml:space="preserve">Secretaria General - Contratación
Miembros del comité de contratación 
Miembros de comité evaluador 
</t>
  </si>
  <si>
    <t>Elaborar el plan de supervisores mediante e interventores AMB 2021.
Comunicación y Sequimiento al plan de supervisores e Interventores 2021 mediante cuadros de control por parte de los jefes de la oficina gestoras.
Circular informando a los supervisores e interventores sus obligaciones y deberes en este ejercicio.</t>
  </si>
  <si>
    <t>1 plan de supervisores e interventories AMB 2021.
Seguimiento cuatrimestral del plan de supervisión e interventoria 2021.
2 circulares enviadas a los funcionarios supervisres e interventores de contratos</t>
  </si>
  <si>
    <t>Oficios enviados a SAF y a Gestion Corporativa
Hoja de ruta elaborada 
Aprobación por parte de calidad
Socilaizción mediante circular para el cumplomiento de la hoja de ruta.</t>
  </si>
  <si>
    <t>abril
mayo
mayo
mayo</t>
  </si>
  <si>
    <t>*Capacitación a las oficinas gestoras para que afiancen los conocimientos en la etapa precontractual.
* Aplicación de las Directrices de Colombia Compra Eficiente, del Manual de contratación de la Entidad y desmas dispociciones legales que regulan la contratación pública.
*Publicidad oportuna de los documentos del proceso de selección, en todas las estapas.</t>
  </si>
  <si>
    <t>1 Capacitación   Roles dentro de la gestión contractual
1 capacitación Principios contractuales
Actas de comité de contratación mensuales realizadas.
100% Publicación en las plataformas Secop, Siaobserva y pagina web de la entidad.</t>
  </si>
  <si>
    <t>Establecer y mantener una metodología que permita a los funcionarios del Area Metropolitana de Bucaramanga contar con un instrumento actualizado sobre la vigencia de las normas que regulan sus actuaciones,
evidenciar las relaciones con otras entidades en el desarrollo de su gestión y soportar jurídicamente sus planes, programas, procesos y demás procedimientos y actuaciones.</t>
  </si>
  <si>
    <t xml:space="preserve">Exceso de normas: Proliferación de regulaciones que dificultan el que hacer administrativo. 
Falta de compromiso por parte del responsable de cada oficina para actualización del Normograma
</t>
  </si>
  <si>
    <t>Desactualización del normograma</t>
  </si>
  <si>
    <t>Incumplimientos legales, investigaciones, sanciones.</t>
  </si>
  <si>
    <t>Procedimiento aprobado y divulgado</t>
  </si>
  <si>
    <t xml:space="preserve">Enviar correos electrónicos trimestrales a los responsables de actualizar el Normograma, con copia al Subdirector, Calidad y Control Interno; recordando fecha límite de Actualización.
</t>
  </si>
  <si>
    <t>Profesional Univesitario Secretaria General</t>
  </si>
  <si>
    <t>30/03/2021
30/06/2021
30/09/2021
 30/12/2021</t>
  </si>
  <si>
    <t>Designación de responsable</t>
  </si>
  <si>
    <t xml:space="preserve">Realizar informe a la Secretaria General con copia a los Subdirectores y Director sobre el cumplimiento de la Actualización del Normograma.
</t>
  </si>
  <si>
    <t>17/04/2021
17/07/2021
19/10/2021 18/01/2022</t>
  </si>
  <si>
    <t>Informes Elaborados</t>
  </si>
  <si>
    <t>Pubicación en pagina web.</t>
  </si>
  <si>
    <t xml:space="preserve">Publicar en la Página web con la información enviada por los responsables.
</t>
  </si>
  <si>
    <t>Publicaciones realizadas</t>
  </si>
  <si>
    <t xml:space="preserve">Incumplimiento a los términos de tiempo legales establecidos por la norma.                                                                                                                                                                                                
 Debilidad en la comunicación organizacional de la entidad.
 Falta de compromiso y seguimiento para la gestión oportuna de PQRSD.
 Falta de empoderamiento del servidor publico, generando conductas inadecuadas.                                                                                                                                                                                                                          Errores en la clasificacion de la Correspodencia                                                                                                                                                                                                                                                                                                                                                                                                                                                                                                </t>
  </si>
  <si>
    <t>Falta de respuesta oportuna a las peticiones, quejas, reclamos y denuncias de la ciudadania</t>
  </si>
  <si>
    <t>Vencimiento de términos para atender y dar respuesta a peticiones, quejas y reclamos, investigaciónes y sanciones diciplinarias</t>
  </si>
  <si>
    <t>seguimiento en la Plataforma de Gestion de procesos BPM.GO</t>
  </si>
  <si>
    <t>la plataforma BMP  permite descargar archivo en formato excel de las plantillas de correspondecia que genera el estado de las PQRSD, a fin que el funcionario ejerza mayor control respecto al tiempo de respuesta de cada peticion.</t>
  </si>
  <si>
    <t>SECRETARIA GENERAL -
Profesional Apoyo PQRSD</t>
  </si>
  <si>
    <t>Permanente</t>
  </si>
  <si>
    <t># PQRSD cerradas en la plataforma BPM.GOV</t>
  </si>
  <si>
    <t>Capacitación de la normatividad Vigente</t>
  </si>
  <si>
    <t>Socializar la Resolución que reglamenta
la atención de PQRSD y el Procedimiento
a los funcionarios</t>
  </si>
  <si>
    <t>Correos enviados informando a los funcionarios mediante la plataforma BPM de los cambios normativos referente a PQRS</t>
  </si>
  <si>
    <t>tutelas presentadas en contra de la Entidad por presunto incumplimiento en la respuesta a PQRSD</t>
  </si>
  <si>
    <t>Seguimiento y Control al cumplimiento de términos</t>
  </si>
  <si>
    <t>Oficina de Control Interno-  Secretaria General - subdireccion Administrativa y Financiera</t>
  </si>
  <si>
    <t>correos electronicos enviados</t>
  </si>
  <si>
    <t>falta de credibilidad por parte de los usuarios en la entidad</t>
  </si>
  <si>
    <t>Procedimientos PQRSD</t>
  </si>
  <si>
    <t>Todos los Funcionarios</t>
  </si>
  <si>
    <t>cuatrimestral</t>
  </si>
  <si>
    <t>Acto Administrativo  por medio cual se reglamenta el
tramite de las peticiones y de la atención de quejas, reclamos y sugerencias en el AMB</t>
  </si>
  <si>
    <t>GESTION DOCUMENTAL</t>
  </si>
  <si>
    <t>- Desconocimiento de las normatividad expedida por el Archivo General de la Nación.
-Falta de procesos que aseguren la integridad del expediente documental.
-Falta de cultura organizacional de archivo</t>
  </si>
  <si>
    <t>Errores en el proceso de gestión documental por desconocimiento de la norma y falta de procesos de control en la organización documental</t>
  </si>
  <si>
    <t>- Sanciones disciplinarias a los funcionarios por el incluplimiento de la ley general de archivo y normas concordantes.
- Pérdida de documentos, desactualización y duplicidad de los expedientes de archivo.
- Retrasos en los procesos de transferencia documental incompletitud de los expdientes de archivo.
- Pérdida de valor legal de los expedientes de archivo por inconsistencia o pérdida de los documentos.</t>
  </si>
  <si>
    <t>DESIGNAR O DELEGAR EL PROCESO DE GESTIÓN DOCUMENTAL A UN FUNCIONARIO CON EXPERIENCIA EN ORGANIZACIÓN DE ARCHIVO</t>
  </si>
  <si>
    <t>Secretario General y funcionario o contratista responsable de gestión documental</t>
  </si>
  <si>
    <t>SOCIALIZAR PROCESO DE CONTROL Y SEGUIMIENTOA LA ORGANIZACIÓN DE LOS DOCUMENTOS DE ARCHIVO</t>
  </si>
  <si>
    <t>SOCIALIZAR CON LAS DEPENDECIAS PROCESO DE CONTROL Y SEGUIMIENTOA LA ORGANIZACIÓN DE LOS DOCUMENTOS DE ARCHIVO</t>
  </si>
  <si>
    <t>Secretario General y Contratista responsable de gestión documental</t>
  </si>
  <si>
    <t>UN PROCESO IMPLEMENTADO</t>
  </si>
  <si>
    <t>CAPACITACION EN NORMATIVIDAD EXPEDIDA POR EL ARCHIVO GENERAL DE LA NACION</t>
  </si>
  <si>
    <t>REALIZAR CAPACITACION POR OFICINAS EN NORMATIVIDAD EXPEDIDA POR EL ARCHIVO GENERAL DE LA NACION</t>
  </si>
  <si>
    <t xml:space="preserve">NUMERO DE CAPACITACIONES </t>
  </si>
  <si>
    <t>ORGANIZACIÓN DE LOS DOCUMENTOS DE ARCHIVO PRODUCIDOS EN LA VIGENCIA 2020  Y 2021</t>
  </si>
  <si>
    <t xml:space="preserve"> Organización de los expedientes de archivo de la serie contratos del 2020 y 2021</t>
  </si>
  <si>
    <t>METROS LINEALES DE DOCUMENTOS</t>
  </si>
  <si>
    <t xml:space="preserve">- Desconocimiento u omisión de la normatividad expedida por el Archivo General de la Nación que afecta la preservación y conservacion de los documentos ubicados en el archivo central.
- Falta de planeación, disponibilidad y ejecución de recursos orientados a la conservación y preservación del acervo documental ubicacado en el archivo central.
- Falta de control y seguimiento a los procesos que involucran los documentos ubicados en el archivo central.
- Falta de estantería para la disposición final de los documentos ubicados en el depósito de custodia.
</t>
  </si>
  <si>
    <t>Indisponiblidad, Pérdida y Deterioro de los documentos ubicados en el archivo central.</t>
  </si>
  <si>
    <t xml:space="preserve">- Sanciones disciplinarias a los funcionarios por el incluplimiento de la ley general de archivo y normas concordantes.
- Pérdida, hurto o deterioro de documentos ubicados en el archivo central.
- Vulneración al derecho a la información por la pérdida o deterioro de los documentos ubicados en el archivo central.
- Demoras en la recuperación de los documentos por desactualización de los inventarios documentales.
</t>
  </si>
  <si>
    <t>IMPLEMENTAR CONTROLES DE LOS PROCESOS REALIZADOS A LOS DOCUMENTOS UBICADOS EN EL ARCHIVO CENTRAL Y AL PERSONAL QUE ACCEDA AL DEPÓSITO DE ARCHIVO</t>
  </si>
  <si>
    <t>circular sobre la implementar los formatos para el control de préstamo de los documentos. Se hace necesario implementar los controles de acceso del personal al depósito de custodia.</t>
  </si>
  <si>
    <t>CIRCULAR EXPEDIDA</t>
  </si>
  <si>
    <t>REALIZAR DE PROCESOS QUE ASEGUREN LA CONSERVACIÓN Y LA PRESERVACIÓN DE LOS DOCUMENTOS, ASÍ COMO LA RECUPERACIÓN Y CONSULTA DE LOS MISMOS.</t>
  </si>
  <si>
    <t>Ejecución de  actividades de aspiración y limpieza diaria de las unidades documentales y inventariado  del archivo documental ubicado en el archivo central.</t>
  </si>
  <si>
    <t>numero de Actividades de limpieza y aspiración, fumigación.</t>
  </si>
  <si>
    <t>REALIZAR PROCESOS DE DIGITALIZACION DOCUMENTAL COMO ESTRATEGIA AL PROCESO DE CONSERVACIÓN, PRESERVACIÓN, CONSULTA DE DOCUMENTOS Y CONTINUIDAD DEL NEGOCIO PARA LOS DOCUMENTOS UBICADOS AL ARCHIVO CENTRAL</t>
  </si>
  <si>
    <t>Realizar el  digitalizado  de la documentación que reposa en el archivo central.</t>
  </si>
  <si>
    <t>% de los documentos digitalizados</t>
  </si>
  <si>
    <t>GESTIÓN TALENTO HUMANO</t>
  </si>
  <si>
    <t>Gestionar el ingreso, desarrollo y retiro del talento humano al servicio de la entidad, a través de la ejecución de actividades
planes y programas tendientes a garantizar servidores públicos competentes para alcanzar los objetivos institucionales y generar
continuidad en los procesos.</t>
  </si>
  <si>
    <t>Ausencia de asesor jurídico con conocimientos especificos en contratación de personal en el sector público</t>
  </si>
  <si>
    <t>Incumplimiento de requisitos en la vinculacion y/o desvinculacion del Talento Humano</t>
  </si>
  <si>
    <t>Errores de contratación y alteración al debido proceso</t>
  </si>
  <si>
    <t>Diligenciar los Formatos: Lista de chequeo para vinculacion, Confirmación de experiencia laboral y Verificación del Cumplimiento de requisitos, ante nuevas vinculaciones de personal</t>
  </si>
  <si>
    <t xml:space="preserve">Diligenciamiento del formato GTH - FO- 033 lista de chequeo, GTH -FO - 030, Confirmaciòn de experiencia laboral y GTH -FO -031 verificaciòn de cumplimitno de requisitos  </t>
  </si>
  <si>
    <t>Talento Humano</t>
  </si>
  <si>
    <t>Cada vez que se presente un aspirante para ocupar un cargo vacante</t>
  </si>
  <si>
    <t xml:space="preserve">No. De formatos diligenciados/nùmero de posesiones realizadas </t>
  </si>
  <si>
    <t>Aplicar estrictamente las normas sobre desvinculacion de personal</t>
  </si>
  <si>
    <t>Solicitud de informes n - entrega de declaraciòn juramentada de bienes y rentas en el sigep y adicionalmente para directivos el informe de gestòn y subir la declaraciòn de renta a la pàgina del DAFP. Realizaciòn de exàmenes de egreso</t>
  </si>
  <si>
    <t xml:space="preserve">cada vez que se produzca un retiro </t>
  </si>
  <si>
    <t xml:space="preserve">No. De informes presentados y documentos entregados / nùmeros de funcionarios retirados </t>
  </si>
  <si>
    <t>Falta de personal para realizar la actividad y mantener actualizado el proceso</t>
  </si>
  <si>
    <t xml:space="preserve">Incumplimiento en la digitalización de las hojas de vida de personal inactivo lo cual dificulta mantener actualizadas plataformas CETIL, PASIVOCOL </t>
  </si>
  <si>
    <t>Poca oportunidad frente a las entidades que solicitan dicha información</t>
  </si>
  <si>
    <t xml:space="preserve">Cumplimiento del Decreto 726 de 2018 del Ministerio de Trabajo, Por el cual  se crea el Sistema de Certificación Electrónica de Tiempos Laborados (CETIL) con destino al 
reconocimiento de prestaciones pensionales. </t>
  </si>
  <si>
    <t>DIRECCIÒN - SECRETARIA GENERAL Y PERSONA DESIGNADA</t>
  </si>
  <si>
    <t>SEPTIEMBRE</t>
  </si>
  <si>
    <t>Ausencia de personal interno con conocimiento en el Sistema para que realice la auditoria</t>
  </si>
  <si>
    <t xml:space="preserve">Incumplimiento en la auditoria interna al SISTEMA DE GESTIÓN DE SEGURIDA Y SALUD EN EL TRABAJO de acuerdo a lo establecido en el Decreto 1072 de 2015 </t>
  </si>
  <si>
    <t>Sanciones por parte del ministerio de Trabajo</t>
  </si>
  <si>
    <t xml:space="preserve">Actualmente las auditorías se han realizado con personal Interno de otras dependecias de apoyo al ÁREA METROPOLITANA DE BUCARAMANGA </t>
  </si>
  <si>
    <t xml:space="preserve">SECRETARIA GENERAL
</t>
  </si>
  <si>
    <t>Noviembre a Diciembre de 2021</t>
  </si>
  <si>
    <t xml:space="preserve"> Informe de Auditoria realizada en la vigencia
Acta con las observaciones encontradas</t>
  </si>
  <si>
    <t>DESIGNACIÒN DE UNA PERSONA RESPONSABLE DE ADELANTAR  ESTE PROCESO DE DIGITALIZACIÓN DE LAS HOJAS DE VIDA Y DE LOS PAGOS DE LA SEGURIDAD SOCIAL DE CADA UNO DE ELLOS.
COMPRA DE FIRMA DIGITAL Y SOLICITAR SU APROBACIÓN ANTE EL CETIL.
SOLICITAR LA CAPACITACIÓN DE LA PERSONA Y EL CARGUE DE LA INFORMACIÓN EN EL CETIL</t>
  </si>
  <si>
    <t xml:space="preserve">CONTRATO FIRMADO O ACTO AMINISTRATIVO DESIGNANDO DICHA ACTIVIDAD O FUNCIÒN .
FIRMA APROBADA POR EL MINISTERIO DE HACIENDA .
PERSONA CAPACITADA E INFORMACIÒN ACTUALIZADA EN EL CETIL.
</t>
  </si>
  <si>
    <t xml:space="preserve">GESTION JURIDICA Y CONTRACTUAL </t>
  </si>
  <si>
    <t>Asesorar jurídicamente todos los procesos de la entidad, representarla administrativa, judicial o extrajudicialmente, y
desarrollar e implementar estrategias para mejorar la atención al ciudadano y la estrategia gobierno en línea; así como adelantar los
procesos disciplinarios a sus servidores públicos, que se originen por la violación a la Constitución Nacional, la ley, el régimen de inhabilidades
e incompatibilidades, la omisión, extralimitación de sus funciones, entre otros; determinando los autores, la conducta desplegada, los grados de
responsabilidad.</t>
  </si>
  <si>
    <t>La actuación administrativa por acción u omisión</t>
  </si>
  <si>
    <t>Inadecuada defensa de los intereses de la entidad</t>
  </si>
  <si>
    <t xml:space="preserve">Inadecuada defensa judicial del Área Metropolitana de Bucaramanga, con sus multiples consecuencias para la entidad. </t>
  </si>
  <si>
    <t xml:space="preserve">Revision permanente del correo notificaciones judiciales </t>
  </si>
  <si>
    <t>Revisar de forma permanente el correo de notificaciones judiciales / Se revisa una vez llega y se reenvia para los fines permanentes .</t>
  </si>
  <si>
    <t xml:space="preserve">Profesional Especializado Juridica / Apoderado judicial </t>
  </si>
  <si>
    <t>Correos electronicos revisados y reenviados</t>
  </si>
  <si>
    <t>Estudio y analisis de casos en el Comité de conciliacion</t>
  </si>
  <si>
    <r>
      <t>Exigir a los abogados incluir en el informe de actividades las actuaciones presentadas a la Autoridad Judicial / Se está en constante comunicación con los apoderados de los proceso judiciales, enviando multiples comunicaciones y correos electronicos con las actuaciones de los Despachos judiciales.</t>
    </r>
    <r>
      <rPr>
        <sz val="10"/>
        <rFont val="Arial"/>
        <family val="2"/>
        <charset val="1"/>
      </rPr>
      <t xml:space="preserve"> </t>
    </r>
  </si>
  <si>
    <t xml:space="preserve">Profesional Especializada Juridica / Apoderado judicial </t>
  </si>
  <si>
    <t>mensual</t>
  </si>
  <si>
    <t>Informe de Actividades ajustados</t>
  </si>
  <si>
    <t>Revisión de los procesos judiciales por parte de los apoderdados</t>
  </si>
  <si>
    <t>Alimentar de forma continua el cuadro de procesos judiciales</t>
  </si>
  <si>
    <t>Cuadro Excel actualizado</t>
  </si>
  <si>
    <t>Alimentar continuamente el cuadro de procesos judiciales</t>
  </si>
  <si>
    <t>Mensual</t>
  </si>
  <si>
    <t>Misional</t>
  </si>
  <si>
    <t>Formular y adoptar instrumentos para la planificación y desarrollo del transporte metropolitano en todas sus modalidades.
Actualizar caracterizacion de procedimientos y formatos</t>
  </si>
  <si>
    <t xml:space="preserve">Falta de actualizacion de procedimientos </t>
  </si>
  <si>
    <t>Apartarse del procedimiento establecido por la Subdirección de Transporte con el fin de obtener un beneficio particular.</t>
  </si>
  <si>
    <t>Revizar los actuales  procedimientos de la subdireccion de transporte</t>
  </si>
  <si>
    <t>Revisar y actualizar la totalidad de los procedimientos</t>
  </si>
  <si>
    <t>Junio 01-Julio 31 de 2021</t>
  </si>
  <si>
    <t xml:space="preserve">No. de procedimientos revisados </t>
  </si>
  <si>
    <r>
      <t>Deterioro de imagen y credibilidad de la entidad
investigaciones a funcionarios</t>
    </r>
    <r>
      <rPr>
        <sz val="12"/>
        <rFont val="Arial"/>
        <family val="2"/>
        <charset val="1"/>
      </rPr>
      <t xml:space="preserve">
</t>
    </r>
    <r>
      <rPr>
        <sz val="12"/>
        <rFont val="Arial"/>
        <family val="2"/>
      </rPr>
      <t xml:space="preserve">Ineficiencia administrativa y operativa </t>
    </r>
  </si>
  <si>
    <t>Formular y adoptar instrumentos para la planificación y desarrollo del transporte metropolitano en todas sus modalidades.
Producir actuaciones administrativas con errores formales y/o aritmeticos,emitidos po la subdireccion</t>
  </si>
  <si>
    <t>Producion de actuaciones administrativas con errores formales y/o aritmeticos,emitidos por la subdireccion
Error involuntario; atencion de actividades simultaneas</t>
  </si>
  <si>
    <t>Generar actuaciones administrativas de la Subdirección de Transporte con el fin de obtener un beneficio particular.</t>
  </si>
  <si>
    <t>Implementar estrategias para la deteccion de errores.</t>
  </si>
  <si>
    <t>Junio 01-Julio 31 de 2020</t>
  </si>
  <si>
    <t>Procedimiento Revisado</t>
  </si>
  <si>
    <t>Seguimiento y control de las estrategias implementadas</t>
  </si>
  <si>
    <t>Junio 01-Noviembre 30 de 2020</t>
  </si>
  <si>
    <r>
      <t>Deterioro de imagen y credibilidad de la entidad
investigaciones a funcionarios</t>
    </r>
    <r>
      <rPr>
        <sz val="12"/>
        <rFont val="Arial"/>
        <family val="2"/>
        <charset val="1"/>
      </rPr>
      <t xml:space="preserve">
</t>
    </r>
    <r>
      <rPr>
        <sz val="12"/>
        <rFont val="Arial"/>
        <family val="2"/>
      </rPr>
      <t xml:space="preserve">
Reproceso en la eejcucion de la gestion;desgaste administrativo y operativo;Retrazo en el cronograma de actividades; Demora en la entrega de productos</t>
    </r>
  </si>
  <si>
    <t>Formular y adoptar instrumentos para la planificación y desarrollo del transporte metropolitano en todas sus modalidades.
Recibir dadivas para omitir, atrasar, no impulsar  actuaciones y tramites administrativos</t>
  </si>
  <si>
    <t>Falta de seguimiento y control a los procedimientos.
Usuarios que generan malas practicas.
Funcionarios sin etica y compromiso institucional.</t>
  </si>
  <si>
    <t>Apartarse del procedimiento establecido por la Subdirección de Transporte con el fin de obtener un beneficio particular.
Posibilidad del funcionario publico para desviar la  gestion de los tramites y actos administrativos.</t>
  </si>
  <si>
    <t>Deterioro de la imagen y confianza institucional.
Sanciones de orden penal y disciplinario</t>
  </si>
  <si>
    <t>Control de los terminos establecidos para cada procedimiento</t>
  </si>
  <si>
    <t>Funcionarios y contratistas adscritos a la STM</t>
  </si>
  <si>
    <t>Continuo</t>
  </si>
  <si>
    <t>No. de casos evidenciados</t>
  </si>
  <si>
    <t>Formular y adoptar instrumentos para la planificación y desarrollo del transporte metropolitano en todas sus modalidades.
Enlazar las bases de datos de propietarios y conductores de servicio publico individual de pasajeros, de desintegraciones, movilizacion de pasajeros, planes de rodamiento y  entrega de vehiculos  inmovilizados   con  la plataforma integrasoft.</t>
  </si>
  <si>
    <t xml:space="preserve">Falta de integración de las diferentes bases de datos utilizadas por la Subdirección.
No se cuenta con información unificada para los diferentes procedimientos de la Subdirección.
Se hace necesario el enlace de las bases de datos descritas en el objetivo para los otros  tramites que se llevan a cabo en la subdireccion .La utilizacion de diferentes bases de datos no permite la unificacion de la informacion en tiempo real.La utilizacion de difentes bases de datos entre funcionarios. </t>
  </si>
  <si>
    <t xml:space="preserve">Información no fideligna en actos administrativos y trámites que pueda  ser aprovechada en beneficio particular
El no enlace de las bases de datos con la plataforma puede generar un riesgo en un tramite o una actuacion administrativa expedido por la subdireccion. </t>
  </si>
  <si>
    <t>La generacion de un tramite o actuacion administrativa  que no cumpla con los requisitos legales.</t>
  </si>
  <si>
    <t>Enlazar las bases de datos descritas en el objetivo</t>
  </si>
  <si>
    <t>Mantener actualizadas las bases en la plataforma de  integrasoft.</t>
  </si>
  <si>
    <t>No. bases actualizadas y enlazadas</t>
  </si>
  <si>
    <t xml:space="preserve">Formular y adoptar instrumentos para la planificación y desarrollo del transporte metropolitano en todas sus modalidades.
</t>
  </si>
  <si>
    <t>sobrecarga laboral por falta de personal que origine prescripcion de procesos administrativos</t>
  </si>
  <si>
    <t>obtener un beneficio particular.</t>
  </si>
  <si>
    <t>vincular un profesional en Derecho</t>
  </si>
  <si>
    <t xml:space="preserve">No de procesos con fechas cercanas a la prescripcion </t>
  </si>
  <si>
    <t>ADMINISTRAR EFICIENTEMENTE LOS RECURSOS ECONOMICOS DE LA ENTIDAD</t>
  </si>
  <si>
    <t xml:space="preserve">DEFICIENCIA EN LA PLANEACION DE LOS PROYECTOS DE INVERSION QUE INVOLUCRE LA TOTALIDAD DE LAS ACCIONES REQUERIDAS Y EL VALOR DE LOS RECURSOS RESPECTIVOS </t>
  </si>
  <si>
    <t>EJECUTAR PROYECTOS QUE NO ESTEN CONTEMPLADOS DENTRO DEL POAI Y EL PAA</t>
  </si>
  <si>
    <t>INCUMPLIMIENTO DE LAS DISPOSICIONES LEGALES, INFORMACIÓN INCONSISTENTE, TOMA DE DECISIONES ERRADAS, SANCIONES.</t>
  </si>
  <si>
    <t>VERIFICACION DE LA INCLUSION EN EL PLAN DE ACCION PARA LA EXPEDICION DEL CDP</t>
  </si>
  <si>
    <t>SUBDIRECTORES DE PLANEACION, TRANSPORTE, ADMINSTRATIVO Y FINANCIERO Y PROFESIONAL UNIVERSITARIO DE PRESUPUESTO, ASESOR DE DIRECCION</t>
  </si>
  <si>
    <t>PERMANENTE</t>
  </si>
  <si>
    <t xml:space="preserve"> # DE VERIFICACION EN INTEGRASOFT/# DE CDP DE INVERSION EXPEDIDOS</t>
  </si>
  <si>
    <t>VERIFICAR QUE EL PROYECTO DE INVERSION QUE SE VAYA A EJECUTAR SE ENCUENTRE  CONTEMPLADO DENTRO DEL POAI</t>
  </si>
  <si>
    <t>DESCONOCIMIENTO DE LOS PROCEDIMIENTOS; PROCEDIMIENTOS NO ESTANDARIZADOS; SISTEMAS DE INFORMACIÓN DEFICIENTES, AUSENCIA DE AUTOCONTROL, ERRORES DE PROCESAMIENTO</t>
  </si>
  <si>
    <t>PECULADO POR APROPIACION DIFERENTE</t>
  </si>
  <si>
    <t>ESTATUTO PRESUPUESTAL DE LA ENTIDAD</t>
  </si>
  <si>
    <t>EJECUCIONES PRESUPUESTALES PUBLICADAS</t>
  </si>
  <si>
    <t xml:space="preserve">EJECUCIONES TRIMESTRALES </t>
  </si>
  <si>
    <t>SUBDIRECTORA ADMINSTRATIVA Y FINANCIERA Y PROFESIONAL UNIVERSITARIO DE PRESUPUESTO</t>
  </si>
  <si>
    <t># EJECUCIONES PUBLICADAS/3</t>
  </si>
  <si>
    <t>PLAN OPERATIVO ANUAL DE INVERSIONES, PLAN DE ACCION-PLAN ANUAL DE ADQUISICIONES</t>
  </si>
  <si>
    <t>SUBDIRECTORA ADMINISTRATIVA Y FINANCIERA. ASESORA  DIRECCION .CONTRATISTA APOYO AREA FINANCIERA</t>
  </si>
  <si>
    <t xml:space="preserve">CDS EXPEDIDOS/ SOLICITUDES VERFICADAS EN INTEGRASOFT                                                                 </t>
  </si>
  <si>
    <t>INCLUIR DENTRO DEL FILTRO DE INTEGRASOFT LA VERIFICACION POR  PARTE DEL RESPONSABLE DEL CONTROL DEL POAI DE PAA</t>
  </si>
  <si>
    <t>RESPONSABLE DE LA PLATAFORMA BPM, ASESOR DE DIRECCION, RESPONSABLE OPERATIOV DEL MANEJO DEL PAA</t>
  </si>
  <si>
    <t>NO EJECUTAR EN FORMA ADECUADA LA PROGRAMACION  DEL PRESUPUESTO DE ACUERDO A LA PLANEACIÓN REALIZADA</t>
  </si>
  <si>
    <t>PECULADO POR ASIGNACION DIFERENTE EN RECUSOS DE INVERSION Y/O DESTINACIÓN ESPECIFICA</t>
  </si>
  <si>
    <t xml:space="preserve"> SANCIONES DISCIPLINARIAS</t>
  </si>
  <si>
    <t>PROCESOS Y PROCEDIMIENTOS SISTEMATIZADOS EN LA PLATAFORMA DE GESTION DE PROCESOS BPM.GOV</t>
  </si>
  <si>
    <t>REVISAR Y ACTUALIZAR LOS PROCESOS DE PRESUPUESTO</t>
  </si>
  <si>
    <t>SUBDIRECTORA ADMINISTRATIVA Y FINANCIERA.CONTRATISTA  ASESOR AREA FINANCIERA</t>
  </si>
  <si>
    <t>#PROCESOS ACTUALIZA</t>
  </si>
  <si>
    <t xml:space="preserve"> SISTEMA PRESUPUESTAL SIIGO  - PPTO NET , SISTEMA DE SEGURIDAD EN EJECUCION</t>
  </si>
  <si>
    <t>VERIFICAR LOS ROLES DE SEGURIDAD DE LOS SISTEMAS IMPLEMENTADOS</t>
  </si>
  <si>
    <t>INGENIERO DE SISTEMAS Y LA SUBDIRECCION FINANCIERA</t>
  </si>
  <si>
    <t># DE ROLES A VERIFICADOS/TOTAL DE ROLES A VERIFICAR</t>
  </si>
  <si>
    <t>NO CANCELACION DE  PASIVOS EXIGIBLES- VIGENCIAS EXPIRADAS  QUE FUERON INCORPORADAS EN EL PRESUPUESTO DE LA  VIGENCIA ACTUAL .</t>
  </si>
  <si>
    <t>ACUMULACION DE PASIVOS EXIGIBLES-VIGENCIAS EXPIRADAS</t>
  </si>
  <si>
    <t>RESOLUCION DE  PASIVOS EXIGIBLES  VIGENCIA ACTUAL</t>
  </si>
  <si>
    <t>CIRCULAR A LAS OFICINAS GESTORAS SOBRE  LA CONSTITUCION DE  PASIVO EXIGIBLE-VIGENCIA EXPIRADA, CON LOS SOPORTES RESPECTIVOS DE CONFORMIDAD  A LO ESTIPULADO POR LA LEY</t>
  </si>
  <si>
    <t>OFICINAS GESTORAS , SUBDIRECTORA ADMINSTRATIVA Y FINANCIERA Y PROFESIONAL UNIVERSITARIO DE PRESUPUESTO</t>
  </si>
  <si>
    <t>TRIMESTRAL</t>
  </si>
  <si>
    <t>PASIVOS EXIGIBLES-VIGENCIAS EXPIRADAS  INCORPORADOS AL PRESUPUESTO/ PASIVOS EXIGIBLES-VIGENCIAS EXPIRADAS CANCELADAS</t>
  </si>
  <si>
    <t>SEGIMIENTO CON RELACION A LOS TRAMITES REALIZADOS POR LAS OFICINAS GESTORAS PARA EL PAGO OPORTUNO</t>
  </si>
  <si>
    <t>REALIZAR SEGUIMIENTO  TRIMESTRAL  A CADA  OFICINA GESTORA  PARA EVALUAR EL AVANCE DE PAGOS DE LAS VIGENCIAS EXPIRADAS</t>
  </si>
  <si>
    <t>TRAMITES REALIZADOS PARA PAGOS/PAGOS REALIZADOS</t>
  </si>
  <si>
    <r>
      <t>I</t>
    </r>
    <r>
      <rPr>
        <sz val="11"/>
        <rFont val="Arial"/>
        <family val="2"/>
      </rPr>
      <t>NCLUIR DENTRO DEL FILTRO DE INTEGRASOFT LA VERIFICACION POR  PARTE DEL RESPONSABLE DEL CONTROL DEL PLAN DE ACCION , PREVIO EXPEDICION DEL CDP</t>
    </r>
  </si>
  <si>
    <t>Administrar eficientemente los recursos económicos y físicos de la entidad, para lograr el cumplimiento de los objetivos institucionales</t>
  </si>
  <si>
    <t>Incumplimiento  y procesos marco normartivo</t>
  </si>
  <si>
    <t>Transferencias Indebidas o erroneas</t>
  </si>
  <si>
    <t>Detrimento patrimonial</t>
  </si>
  <si>
    <t>Procedimiento para pago MANUAL DE TESORERIA</t>
  </si>
  <si>
    <t>Revision normativa frente al manejo de recursos publicos.</t>
  </si>
  <si>
    <t>Tesoreria - Subdireccion Administrativa y Financiera</t>
  </si>
  <si>
    <t>Mesa de trabajo revision normograma relacionado con manejo tesoral</t>
  </si>
  <si>
    <t>Confirmacion del banco de las transacciones al correo institucional del Subdirector y del Tesorero</t>
  </si>
  <si>
    <t>Verificacion de las transacciones realizadas, impresión y validación</t>
  </si>
  <si>
    <t>Bancos con control de verificacion / Total Bancos con transaciones realizadas en el periodo de evaluacion</t>
  </si>
  <si>
    <t>Conciliacion mensual de fondos Tesoreria- Presupueso - Contabilidad</t>
  </si>
  <si>
    <t>Actas de conciliacion mensual</t>
  </si>
  <si>
    <t>Tesoreria- Presupuesto y Contabilidad</t>
  </si>
  <si>
    <t>N° de conciliaciones realizadas /12</t>
  </si>
  <si>
    <t>Insolvencia para pago de obligaciones</t>
  </si>
  <si>
    <t>Ineficiencia Administrativa</t>
  </si>
  <si>
    <t xml:space="preserve"> Plan anual de Caja- PAC</t>
  </si>
  <si>
    <t>Elaboracion, ejecucion del Plan anual de Caja- PAC</t>
  </si>
  <si>
    <t>Plan Anual de Caja Actualizado</t>
  </si>
  <si>
    <t>Conciliacion de los compromisos vs saldos de Tesoreria</t>
  </si>
  <si>
    <t>Conciliaciones realizadas/conciliaciones programadas</t>
  </si>
  <si>
    <t xml:space="preserve"> Gestion de Cobro Aporte gastos de funcionamiento a los Municipios que integran el AMB</t>
  </si>
  <si>
    <t xml:space="preserve"> Gestion de Cobro Aporte gastos de funcionamiento en mora a los Municipios que integran el AMB</t>
  </si>
  <si>
    <t>Tesoreria - Subdireccion Administrativa y Financiera - asesor</t>
  </si>
  <si>
    <t>cobros realizados/total Municipios morosos</t>
  </si>
  <si>
    <t>Convenios de Recaudo Entidades Financieras</t>
  </si>
  <si>
    <t xml:space="preserve">Conciliacion de los fondos espciales que se maneja conjuntamente con la subdireccion  de Transporte FONDO FES.                                   </t>
  </si>
  <si>
    <t>Tesoreria - Subdireccion Administrativa y Financiera y Subdirector  de Transporte</t>
  </si>
  <si>
    <t>Cocilianicones realizadas/conciliaciones programas</t>
  </si>
  <si>
    <t>MODERADO</t>
  </si>
  <si>
    <t xml:space="preserve">ADMINISTRAR EFICIENTEMENTE LOS RECURSOS ECONOMICOS DE LA ENTIDAD PARA LOGRAR EL CUMPLIMIENTO DE LOS OBJETIVOS INSTITUCIONALES </t>
  </si>
  <si>
    <t xml:space="preserve">PROCEDIMIENTOS DESACTUALIZADOS Y FALTA DE ARTICULACION CON LAS SUBSECRETARIAS PARA EL FLUJO DE INFORMACION </t>
  </si>
  <si>
    <t xml:space="preserve">DESVIACION DE BIENES   Y SERVICIOS POR AUSENCIA DE CONTROL </t>
  </si>
  <si>
    <t>DETRIMENTO PATRIMONIAL , INCUMPLIMIENTO NORMATIVO , MANIPULACION DE LA INFORMACION</t>
  </si>
  <si>
    <t xml:space="preserve">Conciliaciones mensuales de presupuesto, contabilidad y tesoreria </t>
  </si>
  <si>
    <t xml:space="preserve">REALIZAR ACTAS DE CONCILIACION MENSUAL </t>
  </si>
  <si>
    <t xml:space="preserve">CONTABIILIDAD -TESORERIA - PRESUPUESTO </t>
  </si>
  <si>
    <t>MENSUAL</t>
  </si>
  <si>
    <t xml:space="preserve">NUMERO DE ACTAS DE CONCILIACION REALIZADAS / 12 </t>
  </si>
  <si>
    <t>Actualizacion de Normatividad para rendicion de informes a la Contaduria General de la Nacion.</t>
  </si>
  <si>
    <t xml:space="preserve">ACTUALIZACION NORMOGRAMA  CON RELACION A LA  NORMATIVIDAD RELACIONADA  CON EL AREA CONTABLE </t>
  </si>
  <si>
    <t>CONTADOR -ASESOR NICSP</t>
  </si>
  <si>
    <t xml:space="preserve">TRIMESTRAL </t>
  </si>
  <si>
    <t xml:space="preserve">NORMAS EMITIDAS POR LA CGN </t>
  </si>
  <si>
    <t xml:space="preserve">Realizar conciliacion cuenta inventario propiedad planta y equipo y modulo de inventario -almacen </t>
  </si>
  <si>
    <t xml:space="preserve">CONCILIACION SEMESTREAL  DE PROPIEDAD PLANTA Y EQUIPO VS REGISTRO SISTEMA ALMACEN </t>
  </si>
  <si>
    <t xml:space="preserve">CONTABILIDAD -ALMACEN -ASESOR NICSP </t>
  </si>
  <si>
    <t xml:space="preserve">SEMESTRAL </t>
  </si>
  <si>
    <t xml:space="preserve">CONCILIACION ES REALIZADAS SOBRE CONCILIACION PROGRAMADA </t>
  </si>
  <si>
    <t xml:space="preserve">Informes a la  CONTADURIA GENERAL DE LA NACION y a la CONTRALORIA con la aplicación  de NICPS </t>
  </si>
  <si>
    <t>CONTROL 5</t>
  </si>
  <si>
    <t xml:space="preserve">REPORTES DE INFORMES EN LAS FECHAS ESTABLECIDAS </t>
  </si>
  <si>
    <t>CONTABILIDAD</t>
  </si>
  <si>
    <t>TRIMESTRAL Y ANUAL</t>
  </si>
  <si>
    <t xml:space="preserve">INFORMES PRESENTADOS </t>
  </si>
  <si>
    <t xml:space="preserve">conciliaciones bancarias e ingresos mensuales </t>
  </si>
  <si>
    <t>CONTROL 6</t>
  </si>
  <si>
    <t xml:space="preserve">REPORTE DE INGRESOS POR SUBDIRECCION, POR RECAUDOS POR CONVENIOS BANCARIOS Y CONCILIACIONES BANCARIAS MENSUALES. </t>
  </si>
  <si>
    <t xml:space="preserve">CONTABILIDAD </t>
  </si>
  <si>
    <t>CONCILIACIONES BANCARIAS MENSUALES</t>
  </si>
  <si>
    <t>No se tiene un proceso establecido estandar para salvaguardia y seguridad de los bienes de la entidad</t>
  </si>
  <si>
    <t>Perdida y deterioro de bienes de la entidad.</t>
  </si>
  <si>
    <t>Revision  de inventarios de consumo</t>
  </si>
  <si>
    <t>Revisión y actualización de los inventarios para detectar faltantes y deterioros de cada uno de los insumos que posee la entidad</t>
  </si>
  <si>
    <t>Auxiliar Administrativo -Almacen</t>
  </si>
  <si>
    <t>31/06/2021
30/12/2021</t>
  </si>
  <si>
    <t>Inventario consumo Actualizado</t>
  </si>
  <si>
    <t>Software Siigo (modulo inventarios y activos fijos)</t>
  </si>
  <si>
    <t xml:space="preserve"> Revisión y cruce de información de la factura mirando que la cantidad de la factura sea la misma del pedido entregado.</t>
  </si>
  <si>
    <t>N° de facturas ingresadas / Entradas almacen realizadas</t>
  </si>
  <si>
    <t>Ingreso de información al software SIIGO.</t>
  </si>
  <si>
    <t>Procedimiento de manejo de bienes e inventarios aprobado por el sistema calidad.</t>
  </si>
  <si>
    <t>Aplicar los respectivos formatos aprobados por calidad para cada uno de los diferentes movimientos que tiene el almacen.</t>
  </si>
  <si>
    <t>N° de formatos aplicados de SIGC / Formatos  realizados o requeridos</t>
  </si>
  <si>
    <t>Perdida de bienes</t>
  </si>
  <si>
    <t>Polizas de seguros</t>
  </si>
  <si>
    <t>Informe de novedades al seguro de inclusión de nuevos bienes adquiridos</t>
  </si>
  <si>
    <t>Auxiliar Administrtaivo Almacen</t>
  </si>
  <si>
    <t>2021-06-30          2021-12-30</t>
  </si>
  <si>
    <t>No de bienes nuevos amparados/ Total de bienes nuevos adquiridos</t>
  </si>
  <si>
    <t>Registro de ingresos y egresos de almacen</t>
  </si>
  <si>
    <t>Auxiliar Administrativo Almacen</t>
  </si>
  <si>
    <t># Registro en el software de Ingresos y Egresos  / Total de Entrada y salidas de almacén (Formatos)</t>
  </si>
  <si>
    <t>Identificación de los bienes por medio de un sticker de inventario adherido a cada activo</t>
  </si>
  <si>
    <t>Inventariar por medio de una numeración cada uno de los activos de la entidad</t>
  </si>
  <si>
    <t>No de Bienes Identificados/ Total de bienes de Inventario</t>
  </si>
  <si>
    <t>Conciliacion de información entre contabilidad y almacen</t>
  </si>
  <si>
    <t>Contador ,Auxiliar Administrativo Almacen , Asesor</t>
  </si>
  <si>
    <t>semestral</t>
  </si>
  <si>
    <t>Acta de conciliación</t>
  </si>
  <si>
    <t>Administrar eficientemente los recursos económicos y físicos para la gestion de apoyo tecnologico, para lograr el cumplimiento de los objetivos institucionales</t>
  </si>
  <si>
    <t>* Cambios tecnológicos
* Bajo recuerso económico</t>
  </si>
  <si>
    <t>Baja capacidad tecnológica.</t>
  </si>
  <si>
    <t>* Retrazo en los procesos
* Desactualización Tecnológica
* Lentitud en los propcesos
* Obsolecencia</t>
  </si>
  <si>
    <t>Adquisión de harware y software</t>
  </si>
  <si>
    <t>Adelantar proceso contratual para adquisición de hardware, software y perifericos de acuerdo al presupuesto de la vigencia en cumplimiento de cambios normativos</t>
  </si>
  <si>
    <t>Subdirector Administrativo y FInanciero
Profesional Universitario - Sistemas</t>
  </si>
  <si>
    <t>requerimientos atendidios/ Requerimientos tecnologicos aprobados</t>
  </si>
  <si>
    <t>Mantenimiento preventivo y correctivo de equipos de computo y/o periféricos</t>
  </si>
  <si>
    <t>Realizar mantenimiento correctivo y prenventivo de los equipos de la entidad.</t>
  </si>
  <si>
    <t>Mantenimientos realizados/ Mantenimientos programados</t>
  </si>
  <si>
    <t xml:space="preserve">Implementación de Herramientas Software </t>
  </si>
  <si>
    <t>Desarrollo o actualización de herramientas Software para la optimización y gestión de los procesos</t>
  </si>
  <si>
    <t>Contrato de nuevos aplicativo o mantenimiento de software</t>
  </si>
  <si>
    <t>Establecer politicas de seguridad para el uso de la información digital que maneja el AMB</t>
  </si>
  <si>
    <t>* Falta de socializar politicas de seguridad de Información.
* Cambio permanente de personal provisional
* Cambios tecnológicos.
* No inactivación de usuarios y claves luego del retiro
de funcionarios o en periodo de vacaciones.
* No cumplimiento de las politicas de información al
acceder o prestar claves de acceso personalizadas.
* Uso no autorizado de accesos
* No uso de herramientas de seguridad perimetral
* Falta de personal profesional en el area de Apoyo Tecnologico</t>
  </si>
  <si>
    <t>Ingreso indebido a los Sistemas de Información y a la infraestructura de TI omitiendo protocolos de seguridad en favorecimiento
propio o de un tercero</t>
  </si>
  <si>
    <t xml:space="preserve">* Perdida, daño, alteración y sustracción de información
* Vulnerabilidad </t>
  </si>
  <si>
    <t xml:space="preserve">Implemetación, actualización y socialización de politicas que permitan el uso adecuado de la información </t>
  </si>
  <si>
    <t>Formulacion de las políticas de uso de la información e implementación</t>
  </si>
  <si>
    <t>#politicas implemetadas/#politicas socializadas</t>
  </si>
  <si>
    <t xml:space="preserve">Acta de Confidencialidad para funcionarios, contratistas y terceros </t>
  </si>
  <si>
    <t>Elaboración,  socializacion, ejecución del objeto del documento</t>
  </si>
  <si>
    <t>Secretaria General - Subdirector Administrativo y FInanciero
Profesional Universitario - Sistemas</t>
  </si>
  <si>
    <t>Actas  Realizadas</t>
  </si>
  <si>
    <t>Controles de Seguridad para el Manejo de los recursos en Tesoreria</t>
  </si>
  <si>
    <t>IP EXCLUSIVA PARA EL MANEJO BANCARIO</t>
  </si>
  <si>
    <t>CONTROLES IMPLEMENTADOS/ CONTROLES PROGRAMADOS</t>
  </si>
  <si>
    <t>CONTROLES DE VERIFICACION DE SEGURIDAD</t>
  </si>
  <si>
    <t>EQUIPO DE COMPUTO DEDICADO SOLO PARA TRANSFERENCIAS BANCARIAS</t>
  </si>
  <si>
    <t>CONFIGURACION VPN PARA LAS CONEXIONES REMOTAS CON TELETRABAJO PARA LAS TRANSACCIONES CON LOS BANCOS</t>
  </si>
  <si>
    <t>Instalación y configuración de dispositivos de red para parametrizar una red segura
Instalación de antivirus
Actualizacion d eaprches de windows</t>
  </si>
  <si>
    <t>Implementación de herramientas de hardware o software (Firewall) para el manejo de la seguridad perimetral</t>
  </si>
  <si>
    <t>Informe de implemetacion de la herramienta</t>
  </si>
  <si>
    <t>* Elevado costo de los equipos o servicios en la nube para almacenar la información
* Falta de dispositivos de almacenamiento
* Falta de equipos tipo servidor para implemetar la replica de servicios</t>
  </si>
  <si>
    <t>Perdida de información de servidores y equipos de computo (pc)</t>
  </si>
  <si>
    <t>* Perdida de la información
* Retrazo en los procesos</t>
  </si>
  <si>
    <t>Implementar servidores en replica para losacivos con mayor criticidad</t>
  </si>
  <si>
    <t xml:space="preserve">Implememtar uns solución de replica para los activos de información con mayor criticidad, con infraestructura física fuera de las oficinas del AMB, o una solución en la nube </t>
  </si>
  <si>
    <t>2021-11-31</t>
  </si>
  <si>
    <t>Contrato solución de servidor redundante</t>
  </si>
  <si>
    <t>Implementar mecaniscos de copias de seguridd internos y externos para los activos con mayor criticidad</t>
  </si>
  <si>
    <t>Adquirir equipos o servicio en la nube apra salvagaurdar la información producida por el AMB</t>
  </si>
  <si>
    <t>Contrato solución de copias de seguridad</t>
  </si>
  <si>
    <t>Establecer procedimientos para salvaguardar la información procesada por los servidores de datos y la información producida por los funcionarios de planta y contratista de la entidad</t>
  </si>
  <si>
    <t>Falta de implementacion de un proceso  de registro de pagos de las obligaciones a favor de la AMB diferentes a valorizacion</t>
  </si>
  <si>
    <t>1. Informacion Financiera deficiente</t>
  </si>
  <si>
    <t>Saldos de cartera inexactos de obligaciones diferentes a valorización</t>
  </si>
  <si>
    <t>Generación de relación mensual de consignaciones que presenta el deudor</t>
  </si>
  <si>
    <t>1. Informe mensual de recaudo de cobro persuasivo remitido a SAF</t>
  </si>
  <si>
    <t>Profesional Universitario Cobro Persuasivo</t>
  </si>
  <si>
    <t>Registros de consignaciones en procesos de transporte, ambiental (Suspendido), cesiones tipo C y administrativos, correspondientes a los pagos efectuados por los deudores en los meses correspondientes</t>
  </si>
  <si>
    <t>Errores de forma y de fondo en los titulos remitidos por las diferentes areas de la entidad</t>
  </si>
  <si>
    <t>2. Indebida conformación del título</t>
  </si>
  <si>
    <t xml:space="preserve">No hay exigibilidad del titulo  </t>
  </si>
  <si>
    <t>Revisión del estudio de titulos en el momento en que este llega a la oficina de cobro persuasivo o coactivo</t>
  </si>
  <si>
    <t>1. Oficios para devolver a las oficinas de origen los titulos con errores</t>
  </si>
  <si>
    <t>Profesional Universitario cobro persuasivo, coactivo, transporte, ambiental, planeación y secretaria general</t>
  </si>
  <si>
    <t>Cada vez que se presente</t>
  </si>
  <si>
    <t># Expedientes devueltos / No expedientes recibidos</t>
  </si>
  <si>
    <t>Realizar el proceso administrativo de cobro coactivo hasta obtener el pago</t>
  </si>
  <si>
    <t xml:space="preserve">Falta de archivadores independencientes e idoneos para  garantizar la conservacion y custodia documental de cobro persuasivo </t>
  </si>
  <si>
    <t>4. Pérdida documental y de expedientes</t>
  </si>
  <si>
    <t>Demora en los procesos, pérdida de la trazabilidad de las actuaciones, pérdida de expedientes y difícil cobro de la obligación</t>
  </si>
  <si>
    <t>Archivadores y Mobiliarios insuficentes</t>
  </si>
  <si>
    <t xml:space="preserve">a) solicitud para la dotación de espacio y mobiliario independiente que brinde seguridad a expedientes y documentos. B) dotar de espacio e inmobiliario independiente para la seguridad de los expedientes de cobro persuasivo. </t>
  </si>
  <si>
    <t>a) Profesional Universitario Cobro persuasivo                                                b) Subdirector Administrativo y Financiera</t>
  </si>
  <si>
    <t>1. Reporte mensual de recaudo de cobro coactivo</t>
  </si>
  <si>
    <t xml:space="preserve">Profesional Universitario cobro coactivo </t>
  </si>
  <si>
    <t>Revisión del estudio de titulos a medida en que se avanza en el tràmite del proceso.</t>
  </si>
  <si>
    <t>Profesional Universitario cobro coactivo, transporte, ambiental, planeación y secretaria general</t>
  </si>
  <si>
    <t>El acto administrativo que se constituye como titulo ejecutivo de valorizacion, y que es la base para el mandamiento de pago contiene errores</t>
  </si>
  <si>
    <t>3. Indebida constitucion del titulo</t>
  </si>
  <si>
    <t>Dificultad e imposibilidad de adelantar el cobro coactivo de la obligacion</t>
  </si>
  <si>
    <t>Revision de titulos y analisis de los respectivos expedientes</t>
  </si>
  <si>
    <t>1. Analisis de titulos, revision de los expedientes</t>
  </si>
  <si>
    <t>Profesional Universitario cobro coactivo, Subdirección Administrativa y Financiera, Secretaría General y Alta Direccion del AMB</t>
  </si>
  <si>
    <t>Cada vez que se requiere</t>
  </si>
  <si>
    <t>Actuaciones administrativas tendientes a corregir las falencias administrativas en el evento que sea posible.</t>
  </si>
  <si>
    <t>Tramitar  el proceso administrativo de cobro coactivo</t>
  </si>
  <si>
    <t xml:space="preserve">Falta de archivadores independientes idóneos para garantizar la conservacion y custodia documental de cobro  coactivo </t>
  </si>
  <si>
    <t>Adquisición y/o modificación de Archivadores y Mobiliarios por  insuficentes.</t>
  </si>
  <si>
    <t>a) Solicitud para la dotación de espacio y mobiliario independendientes que brinden seguridad a expedientes y documentos.                              B) Dotar de  espacio y mobiliario independiente que brinden seguridad a expedientes y documentos</t>
  </si>
  <si>
    <t>a) Profesional universitario cobro coactivo.                       b) Secretaria General , Subdirector Administrativo y Financiero y Director de la Entidad</t>
  </si>
  <si>
    <t>a) Oficio radicado y/o correo electrónico          b) # archivadores idòneos independientes instalados/ # archivadores requeridos</t>
  </si>
  <si>
    <t xml:space="preserve">Falta de personal de apoyo Suficiente e idóneo </t>
  </si>
  <si>
    <t>5. Falta de celeridad y oportunidad en el trámite de los procesos y demás actividades propias de la dependencia.</t>
  </si>
  <si>
    <t>Imposibilidad de culminar los procesos</t>
  </si>
  <si>
    <t>Reuniones de seguimientos de actividades procesales y de la dependencia con los profesionales de cobro coactivo y la subdireccion administrativa y financiera</t>
  </si>
  <si>
    <t>1. Presentar a la Subdirecciòn Administrativa y Financiera oficio radicado</t>
  </si>
  <si>
    <t>Profesional Universitario de Cobro Coactivo .</t>
  </si>
  <si>
    <t>Oficio Radicado y/o correo electrónico.</t>
  </si>
  <si>
    <t>a) Oficio radicado por la profesional universitario de cobro coactivo y la Subdirectora  Administrativa y Financiera  solicitando el personal.                                                                                        b) Suministrar el personal solicitado.</t>
  </si>
  <si>
    <t>a). Radicar a la Subdirectora Administrativa y Financiera el oficio solicitando personal.                                                     b) Personal contratado</t>
  </si>
  <si>
    <t>a) Profesional universitario cobro coactivo                                     b) Secretaria General , Subdirector Administrativo y Financiero y Director de la Entidad</t>
  </si>
  <si>
    <t>a) 30 de mayo de 2021.                                       b) Una vez se radique el oficio debe ser inmediato.</t>
  </si>
  <si>
    <t>a) Oficio radicado y/o correo electrónico               b) Personal contratado</t>
  </si>
  <si>
    <t>Falta de sistematización de los procesos administrativos de cobro coactivo</t>
  </si>
  <si>
    <t>6. Dificultad para el seguimiento de las actuaciones procesales y trámite oportuno de los procesos.</t>
  </si>
  <si>
    <t>Imposibilidad de culminar los procesos en oportunidad</t>
  </si>
  <si>
    <t xml:space="preserve"> Plataformas INTEGRASOFT Y BPM,  que  permite registrar la informacion de los expedientes administrativos de cobro coactivo pendientes por dichas actividades.</t>
  </si>
  <si>
    <t>a) Solicitar el personal idòneo y suficiente para el registo en la plataforma  de los expedientes y actualizar los ya  registrados.                       b) Suministrar el personal diferente a los abogados de apoyo a coactivo.</t>
  </si>
  <si>
    <t>a) Profesional Universitario de Cobro Coactivo .                                        b ) Subdirector Administrativo y Financiera y Director.</t>
  </si>
  <si>
    <t>Falta de depuración de la cartera  correspondiente a procesos</t>
  </si>
  <si>
    <t>7. Informacion Financiera deficiente</t>
  </si>
  <si>
    <t xml:space="preserve">Saldos de cartera inexactos </t>
  </si>
  <si>
    <t xml:space="preserve"> Revisión y modificación de la resolución 110 de enero de 2020 conforme a la ley (Art. 817 del Estatuto Tributario, artículos 9 y 10 de la ley 489 de 1998, Acuerdo metropolitano No. 006 de 2015 y recomendaciones emitidas por control interno de gestión sobre el particular).</t>
  </si>
  <si>
    <t>a) Revisión de la modificación de la  resolución 110 del 28 de enero de  2020.                                            b) Emitir acto administrativo de modificación y reglamentación del reglamento interno de recaudo de cartera modificado conforme a la ley.</t>
  </si>
  <si>
    <t>a)  Subdirector Administrativo y Financiero                                       b ) Subdirector Administrativo y Financiero, Secretaría General y Dirección.</t>
  </si>
  <si>
    <t>a) 13/04/2021                 b) 30/04/2021</t>
  </si>
  <si>
    <t>Resolución reglamento interno de recaudo de cartera modificado.</t>
  </si>
  <si>
    <t>Facultades al Director para modificar resoluciones irrigadoras</t>
  </si>
  <si>
    <t>a) Reiterar a Secretaría General y a Dirección la solicitud de facultades  ante la Junta Metropolitana para modificación de resoluciones irrigadoras y/o asunción de facultades directas conforme a la Ley 1625 de 2013 y Acuerdo metropolitano 020 de 2000.                                        b.) Definición y presentación del proyecto de acuerdo metropolitano ante la Junta Metropolitana para modificación de resoluciones irrigadoras.                                      c) Asunción de facultades directas para modifcar dichas resoluciones.</t>
  </si>
  <si>
    <t xml:space="preserve">a) Subdirectora Administrativa y Financiera                             b) Subdirección Administrativa y Financiera, Secretaría General y Dirección.      C) Subdirección Administrativa y Financiera, Secretaría General y Dirección. </t>
  </si>
  <si>
    <t>a) 9/04/2021                 b) 31/05/ 2021.            c) 15/12/2021</t>
  </si>
  <si>
    <t>a) Oficio radicado y/o correo electrónico            b)Proyecto de acuerdo radicado ante la Junta y/o asunción de facultades directas..             C) Resoluciones modificadoras numeradas y firmadas.</t>
  </si>
  <si>
    <t>Falta de insumos para continuar con las etapas procesales, como el  secuestro de los bienes  y siguientes.</t>
  </si>
  <si>
    <t>8. El no cobro de la obligación y/o prescripción del proceso.</t>
  </si>
  <si>
    <t>Imposibilidad de culminar los procesos y recuperar cartera</t>
  </si>
  <si>
    <t>Suministrar los insumos y elementos de trabajo necesarios para el debido trámite de los procesos.</t>
  </si>
  <si>
    <t>a) Reiterar la solicitud de insumos necesarios para continuar trámite de procesos.                                             b) Suministrar insumos requeridos y/o gestionar los mismos.</t>
  </si>
  <si>
    <t>a) Profesional Universitario de Cobro Coactivo .                                        b ) Subdirector Administrativo y Financiera, Secretaría General  y Director.</t>
  </si>
  <si>
    <t>a) 15/04/2021                                     b) Una vez se levante la suspensión de los términos procesales en cobro coactivo.</t>
  </si>
  <si>
    <t># insumos y/o elementos suministrados /Total de insumos y/o elementos solicitados.</t>
  </si>
  <si>
    <t>MISIONAL</t>
  </si>
  <si>
    <t xml:space="preserve"> Impulsar y liderar la planificación y el desarrollo físico territorial coordinado de los municipios del Área Metropolitana de
Bucaramanga y generar competitividad local y regional mediante la ejecución de proyectos de infraestructura básica integral en transporte,
servicios públicos, movilidad y espacio público urbano.</t>
  </si>
  <si>
    <t>Intereses particulares de terceros en la expedición del productos catastrales</t>
  </si>
  <si>
    <t>Alterar la información alfanumérica y geográfica consignada en la base de datos</t>
  </si>
  <si>
    <t>Generar productos con información inexacta</t>
  </si>
  <si>
    <t>Se expiden los productos catastrales con un consecutivo, para llevar control de los mismos</t>
  </si>
  <si>
    <t>Se seguirán expidiendo los productos catastrales con consecutivos para llevar un control de cuantos se expiden</t>
  </si>
  <si>
    <t>Equipo SIG
Prediadores
Avalúos
Equipo juridico</t>
  </si>
  <si>
    <t>Información o datos de entrada inconsistentes, incompletos o desactualizados</t>
  </si>
  <si>
    <t xml:space="preserve">Realizar trámites catastrales sin
seguir los requisitos definidos
para la expedición de estos con el
fin de obtener un beneficio propio,
para terceros o para ambos. </t>
  </si>
  <si>
    <t>Expedir el productos sin seguir el procedimiento establecido</t>
  </si>
  <si>
    <t xml:space="preserve">Generar productos catastrales sin cumplir los estándares de calidad </t>
  </si>
  <si>
    <t>Verificación al cumplimiento de los requisitos antes del reparto y seguimineto a los procedimientos aprobados.</t>
  </si>
  <si>
    <t xml:space="preserve">Falta de control de calidad adecuado en las diversas etapas o fases de los productos
</t>
  </si>
  <si>
    <t>No realizar verificación a los
requisitos definidos para expedir los
trámite</t>
  </si>
  <si>
    <t>Expedir el producto sin el pago del derecho adquirido</t>
  </si>
  <si>
    <t>Generar productos catastrales sin realizar los pagos correspondientes al derecho adquirido</t>
  </si>
  <si>
    <t>Intereses personales en la expedición del productos catastrales</t>
  </si>
  <si>
    <t>Soborno por parte de terceros para diligenciar erradamente la información</t>
  </si>
  <si>
    <t>Diligenciar las actas de colindancia con información errada</t>
  </si>
  <si>
    <t>Verificar titulos, para poder realizar las actas de colindancia con información veridica</t>
  </si>
  <si>
    <t>Prediadores
Equipo jurídico</t>
  </si>
  <si>
    <t>Trafico de influencias</t>
  </si>
  <si>
    <t>Consignar erróneamente información alfanumérica en la base de datos catastral</t>
  </si>
  <si>
    <t>Falta de idoneidad del funcionario encargado del tramite</t>
  </si>
  <si>
    <t xml:space="preserve"> Interés particular para obtener un beneficio propio, para un tercero o ambos</t>
  </si>
  <si>
    <t>Calificar de forma inadecuada las construcciones y/o mejoras</t>
  </si>
  <si>
    <t>Revisión por parte del coordinador del grupo de prediadores y coordinador de grupo de avalúos</t>
  </si>
  <si>
    <t>Continuar con la revisión por parte de los coordinadores</t>
  </si>
  <si>
    <t>Prediadores
Avalúos</t>
  </si>
  <si>
    <t>Generar avalúos catastrales errados</t>
  </si>
  <si>
    <t>Alterar las áreas verificadas en las construcciones y/o coeficientes de copropiedad</t>
  </si>
  <si>
    <t>Revisión por parte de los coordinadores de los diferentes equipos de catastro</t>
  </si>
  <si>
    <t>Recibir documentación aportada por el peticionario sin verificar su veracidad y calidad</t>
  </si>
  <si>
    <t>Retraso en la expedición de productos catastrales</t>
  </si>
  <si>
    <t>Verificar la documentación aportada por los peticionarios</t>
  </si>
  <si>
    <t>Continuar con la revisión de los documentos aportados</t>
  </si>
  <si>
    <t>Recibir sobornos por parte de terceros, para dar prioridad o agilizar el trámite en mención</t>
  </si>
  <si>
    <t>Entregar información que pueda poner en riesgo a los diferentes usuarios y/o atente contra el habeas data</t>
  </si>
  <si>
    <t>Filtración de información y datos sensibles</t>
  </si>
  <si>
    <t>Guardar confidenialidad con la información obtenida y tratada dentro de los procesos catastrales y/o base de datos catastral.</t>
  </si>
  <si>
    <t>GESTION ADTVA Y FINANCIERA ( PRESUPUESTO)</t>
  </si>
  <si>
    <t>GESTION ADMINISTRATIVA Y FINANCIERA (ALMACEN)</t>
  </si>
  <si>
    <t>SUBDIRECCION ADMINISTRATIVA Y FINANCIERA (CONTABILIDAD)</t>
  </si>
  <si>
    <t xml:space="preserve">GESTION ADMINISTRATIVA Y FINANCIERA (Apoyo tecnologico y de la Informacion)           </t>
  </si>
  <si>
    <t>SUBDIRECCIÓN ADMINISTRATIVA Y FIANCIERA (COBRO PERSUASIVO)</t>
  </si>
  <si>
    <t>SUBDIRECCIÓN ADMINISTRATIVA Y FIANCIERA (COBRO COACTIVO)</t>
  </si>
  <si>
    <t>SUBDIRECCIÓN ADMINISTRATIVA Y FIANCIERA (C0BRO COACTIVO)</t>
  </si>
  <si>
    <t>GESTION ADMINISTRATIVA Y FINANCIERA (TESORERIA)</t>
  </si>
  <si>
    <t>GESTION PLANEACIÓN E INFRAESTRUCTURA (CATASTRO)</t>
  </si>
  <si>
    <t>GESTION TRANSPORTE METROPOLITANO</t>
  </si>
  <si>
    <t>Impulsar y liderar la planificación y desarrollo físico territorial coordinado de los municipios del Area Metropolitana de Bucaramanga y generar competitividad local y regional mediante la ejecución de proyectos de infraestructura básica integral en transporte, servicios públicos, movilidad y espacio público urbano.</t>
  </si>
  <si>
    <t xml:space="preserve">Sustraerse el urbanizador al pago de las Areas de Cesion Tipo C, sea compensacion en dinero o terreno,  </t>
  </si>
  <si>
    <t>Probable</t>
  </si>
  <si>
    <t xml:space="preserve"> Aplicación de la Resolución 00375 de Abrl 19 de 2018 modificada parcialmente por la resolucion 1313 de 27 dic de 2018 .de Procedimiento y liquidacion de las ares de cesion Tipo C expedidas por el AMB.</t>
  </si>
  <si>
    <t>31/06/2021</t>
  </si>
  <si>
    <t xml:space="preserve">Actas y/o Oficios </t>
  </si>
  <si>
    <t xml:space="preserve"> Seguimiento a los proyectos urbanisticos radicados  ante el AMB  por las  curadurias urbanas del area metropolitana , para el tramite de liquidacion  y solicitud periodica a las curadurias del listado de proyectos urbanisiticos aprobados.</t>
  </si>
  <si>
    <t>Oficios/Actas.</t>
  </si>
  <si>
    <t>Documentacion incompleta y/o con errores o inconsistencias en los datos suministrados, sin corregir,  impidiendo proseguir con el proceso de liquidación y generando procdesos incompletos.</t>
  </si>
  <si>
    <t xml:space="preserve">Falta de personal competente para el seguimiento y revision de  los proyectos generadores de areas de cesion tipo C y de los Avaluos correspondientes, </t>
  </si>
  <si>
    <t xml:space="preserve">Inadeacuada liquidación de áreas de cesión Tipo C, en terreno y dinero , </t>
  </si>
  <si>
    <t>Rara Vez</t>
  </si>
  <si>
    <t>Obtener de secretaria general  la Resolucion de liquidacion debidamente ejecutoriada</t>
  </si>
  <si>
    <t>Exigir que los avaluos se ajusten a los procedimientos legales del  Decreto 1420 de 1998</t>
  </si>
  <si>
    <t>Revisar  que el acto administativo  de liquidacion de areas de cesion  en dinero o terreno que elabora secretaria  general se  se ajuste  a los dcoumentos de soporte .</t>
  </si>
  <si>
    <t>Falta de personal competente para la Vigiulancia, el seguimiento y control de  los predios cedidos como Area de Cesion Tipo C</t>
  </si>
  <si>
    <t xml:space="preserve">Visitas selectivas a los predios  entregados en Cesion Tipo C </t>
  </si>
  <si>
    <t>Actas de recibo (mts2 recibidos en terreno y valor recaudado en dinero)</t>
  </si>
  <si>
    <t>Realizar seguimiento del estado de avance a procesos policivos de desalojo de invasores</t>
  </si>
  <si>
    <t>Acta de visita y/o informe proceso policivo</t>
  </si>
  <si>
    <t>Desconocimiento de los  objetivos del proyecto. plazos inadecuados para su  formulación, y/o falta de observancia de los procesos necesarios para su ejecución, que inducen fallas en la planeacion de las actividades previas para la ejecucion del diseño o sub-estimacion de las obras, recursos, procesos y/o plazos constructivos de los proyectos a ejecutar</t>
  </si>
  <si>
    <t xml:space="preserve"> Tramites previos incompletos de gestion predial y/o aprobacion de diseños ante autoridades competentes y E.P.S.P</t>
  </si>
  <si>
    <t>Improbable</t>
  </si>
  <si>
    <t xml:space="preserve">GESTION PLANEACION E INFRAESTRUCTURA </t>
  </si>
  <si>
    <t>ESTRATÉGICO</t>
  </si>
  <si>
    <t>DIRECCIONAMIENTO ESTRATÉGICO</t>
  </si>
  <si>
    <t>Establecer y coordinar lineamientos, planes, programas y proyectos, mediante el seguimiento a la gestión de los procesos y servicios y el análisis de las necesidades de la comunidad conforme a los criterios de eficacia, eficiencia y efectividad.</t>
  </si>
  <si>
    <t xml:space="preserve">Inadecuada definición de metas anuales por parte de cada dependencia </t>
  </si>
  <si>
    <t>Incumplimiento de metas del plan de acción</t>
  </si>
  <si>
    <t xml:space="preserve">* Pérdida de credibilidad y confianza de la entidad
* Incumplimiento de objetivos institucionales </t>
  </si>
  <si>
    <t>Desconocimiento del Modelo y falta de acciones para su implementación en la entidad</t>
  </si>
  <si>
    <t>Dificultad en el fortalecimiento de la acción integral de la entidad en el marco de la misión de la función pública</t>
  </si>
  <si>
    <t xml:space="preserve">POSIBLE </t>
  </si>
  <si>
    <t>RARA VEZ</t>
  </si>
  <si>
    <t>Plantear acciones de mejora a partir del seguimiento trimestral</t>
  </si>
  <si>
    <t>Mantener actualizado y socializado el Sistema de Gestión de Calidad de la entidad</t>
  </si>
  <si>
    <t>Avanzar en la implementación del MIPEG en la entidad</t>
  </si>
  <si>
    <t xml:space="preserve">* Priorizar los proyectos del plan de accion definidos por Dirección como de mayor impacto 
* Establecer 4 subactividades por cada actividad del plan de accion (una trimestral)
* Realizar el seguimiento trimestral al avance del plan de accion
</t>
  </si>
  <si>
    <t>* Director, Subdirectores, Asesor Gestion Corporativa
* Subdirectores, Asesor Gestion Corporativa
* Subdirectores, Asesor Gestion Corporativa, Jefe Control Interno</t>
  </si>
  <si>
    <t>* 30/03/2021
* 30/03/2021
* 30/03/2021
30/06/2021
30/09/2021
30/12/2021</t>
  </si>
  <si>
    <t>* Número de proyectos priorizados
* 100% de actividades del plan de accion con subactividades definidas
* 4 informes de avance trimestrales elaborados y articulados con la evaluación realizada por la OCI</t>
  </si>
  <si>
    <t>* Poner a disposición de los clientes internos de la entidad, la estructura documental del SGC de manera que la tengan disponible y actualizada en todo momento
* Atender las solicitudes de modificación, creación o anulación de documentos del SGC a través de Integrasoft</t>
  </si>
  <si>
    <t xml:space="preserve">* Asesora Gestión Corporativa, personal Sistemas
* Asesora Gestión Corporativa, personal Integrasoft
                                                                                                                                                                                                                                                                                                                                                                                                                                                                                                                                                                                                                                                                                                                                                                                                                                                                                                                                                                                                                                                                                                                                                                                                                                                                                                                                                                                                                                                                                                                                                                                                                                           </t>
  </si>
  <si>
    <t xml:space="preserve">* 30/03/2021
* 30/03/2021
</t>
  </si>
  <si>
    <t>* 100% de personal de la entidad con acceso a los documentos del SGC
* 1 reporte trimestral de solicitudes de modificación, creación o anulación de documentos a través de Integrasoft</t>
  </si>
  <si>
    <t>* Responder el FURAG correspondiente a la vigencia 2020
* Mantener activo el Comité Institucional de Gestión y Desempeño como órgano encargado de orientar la implementación y operación del   MIPEG durante la vigencia 2021</t>
  </si>
  <si>
    <t xml:space="preserve">* Asesora Gestión Corporativa con apoyo de áreas por temática específica
* Comité MIPEG: Secretaría General, Subdirección Administrativa y Financiera, profesional de Talento Humano, Asesor Gestión Corporativa, Profesional de Sisitemas, Oficina de control interno
                                                                                                                                                                                                                                                                                                                                                                                                                                                                                                                                                                                                                                                                                                                                                                                                                                                                                                                                                                                                                                                                                                                                                                                                                                                                                                                                                                                                                                                                                                                                                                                                                                           </t>
  </si>
  <si>
    <t xml:space="preserve">* 30/03/2021
* 30/06/2021 
30/12/2021
</t>
  </si>
  <si>
    <t xml:space="preserve">* Certificado de diligenciamiento del FURAG correspondiente a la vigencia 2020
* Actas de reunión del Comité de MIPEG realizadas por semestre </t>
  </si>
  <si>
    <t xml:space="preserve">ACTUALIZAR EL ESTATUTO PRESUPUESTAL DEL AREA METROPOLITANA
1. Entregar el documento para estudio jurídico a la Secretaria General
2. Revisión jurídica por parte de la Secretaría General
3. Entrega de proyecto de acuerdo a la secretaria Técnica de la Junta Metropolitana (Director) para que este la presente a los miembros de Junta Metropolitana
</t>
  </si>
  <si>
    <t xml:space="preserve">1.Subdirectora Administrativa y Financiera y profesional universitario de presupuesto- contratista asesor financiero SAF- 
2.Secretaría General
3.Subdirectora Administrativa y Financiera
</t>
  </si>
  <si>
    <t xml:space="preserve">
1. Entrega de Documento
2. Entrega de Documento
3. Entrega del Proyecto de Acuerdo
</t>
  </si>
  <si>
    <t xml:space="preserve">1. Junio 30 de 2021
2. Junio 30 de 2021
3. Agosto 30 de 2021
</t>
  </si>
  <si>
    <t>SEGUIMIENTO</t>
  </si>
  <si>
    <t>EVIDENCIA</t>
  </si>
  <si>
    <t>EVAUACION DEL RIESGO</t>
  </si>
  <si>
    <t xml:space="preserve">(14) SEGUIMIENTO </t>
  </si>
  <si>
    <t>Correos Electrónicos Enviados</t>
  </si>
  <si>
    <t>N/A</t>
  </si>
  <si>
    <t>Profesionales área técnica y juridica</t>
  </si>
  <si>
    <t>ESTAS EVIDENCIAS REPOSAN EN LA SUBDIRECION ADMINISTRATIVA Y FINANCIERA EN EL AREA DE TESORERIA</t>
  </si>
  <si>
    <t xml:space="preserve">A) oficio radicado.             B) No. Archivadores idoneos independientes Instalados. </t>
  </si>
  <si>
    <t># expedientes radicados y actualizados/Total de expedientes</t>
  </si>
  <si>
    <t>EV7</t>
  </si>
  <si>
    <t>Profesional Universitario área Jurídica
Contratistas de Apoyo</t>
  </si>
  <si>
    <t>Visita de inspección a  las areas objeto de entrega  con registro Elaborar actas para recibo en terreno  o comprobante de pago en dinero.</t>
  </si>
  <si>
    <t xml:space="preserve">Subdirección Administrativa y Financiera.Subdireccion de Planeacion e Infraestructura,  </t>
  </si>
  <si>
    <t>La evacuación de los trámites se hará teniendo encuenta el orden de radicado asignado por la plataforma integresotf BPM.</t>
  </si>
  <si>
    <t>Restringir el ingreso de los usuarios al lugar de trabajo del funcionario</t>
  </si>
  <si>
    <t>Automatización del procedimiento</t>
  </si>
  <si>
    <t>Socializar la implementación de estrategias</t>
  </si>
  <si>
    <t xml:space="preserve"> Personal idóneo que cuente con la experiencia en la coordinación de las actividades de gestión documental en el AMB </t>
  </si>
  <si>
    <t xml:space="preserve"> Número de personas contratadas o delegadas</t>
  </si>
  <si>
    <t>Aplicar el Acto Administrativo que
reglamenta el trámite de las PQRSD</t>
  </si>
  <si>
    <t xml:space="preserve">la plataforma BPM envia diariamente a las 7:00 am alertas de derechos de peticion (listado de las PQRSD que se encuentran pendientes por dar respuesta) correo electrónico de Control Interno Secretaria General y el profesional de apoyo de pqrsds, </t>
  </si>
  <si>
    <t xml:space="preserve">* Aplicación de las Directrices de Colombia Compra Eficiente, del Manual de contratación de la Entidad y desmas dispociciones legales que regulan la contratación pública.
*Promover los principios de la contratacion estatal a través de la revisión exhausiva de los estudios previos por parte del equipo asesor y evaluador, de la oficina Gestora, profesional especializado y miembros del comité de contratación.
*Verificar los documentos del proponentes y aplicar exigencias de las normas existentes relacionadas con los aspectos técnicos, jurídicos 
y financieros, para la modalidad de contratación directa
*Continuar con la debida publicación en el Secop , SIAOBSERVA y pagina web de la Entidad
</t>
  </si>
  <si>
    <t>Profesional Universitario área técnica
Profesional Universitario área Jurídica
Contratistas de Apoyo</t>
  </si>
  <si>
    <t>A través del software SIIGO realizar registros de ingreso y egreso del almacén.</t>
  </si>
  <si>
    <t xml:space="preserve">Realizar  Conciliación de Información entre Contabilidad y Almacén </t>
  </si>
  <si>
    <t xml:space="preserve">Acta de Inicio Contrato de Prestacion de Servicios No. 000069 de 2021 </t>
  </si>
  <si>
    <t>fue restringida por completo la posibilidad de acceso directo de los usuarios al sitio de trabajo de los funcionarios y contratistas de la subdirección y la atención de los diferentes trámites es llevada a cabo cumpliendo de manera estricta con el orden de cargue en la plataforma BPM</t>
  </si>
  <si>
    <t>Circular No, 34 de 2021 Expedida por el AMB</t>
  </si>
  <si>
    <t>Fueron identificadas las diferentes bases de datos que son conformadas en los procesos y trámites de la subdirección , con el fin de incorporarlos a los que ya hace parte de la plataforma BPM; garantizando con ello el acceso, verificación y consolidación de la información.
Actualmente se encuentra en  desarrollo el proceso contractual de actualización de la plataforma BPM que entregará sus resultados al término de la vigencia, incorporando procesos como el reporte de propietarios y conductores y el registro de trámite de desintegraciones</t>
  </si>
  <si>
    <t>Profesionales area jurídica</t>
  </si>
  <si>
    <t>Radicadores
Atención al ciudadano
Prediadores
Avalúos
Equipo SIG
Equipo juridico</t>
  </si>
  <si>
    <t>Radicadores
Atención al ciudadano
Prediadores
Avalúos
Equipo SIG
Equipo jurídico</t>
  </si>
  <si>
    <t>Realizar revisión de las actas de colindancia posteriormente a su realización</t>
  </si>
  <si>
    <t>Subdirector de Planeación e Infraestructura
Profesional Universitario Infraestructura
Técnico Cartografia</t>
  </si>
  <si>
    <t xml:space="preserve">Revisión de los avaluos sobre el valor del are aneta urbanizable  y demás aspectos  técnicos   e interposición de recursos cuando lo amerite  </t>
  </si>
  <si>
    <t>Someter a revisión minuciosa y visto bueno del profesional competente  de estudios y diseños del proyecto por parte del grupo formulador, generando una lista de chequeo de requerimientos y condiciones previas para la expedición de actos acministrativos antes de iniciar proceso de contratación, incluida el programa de ejecución de actividades</t>
  </si>
  <si>
    <t xml:space="preserve">Subdirecciones Gestoras (Planeación e Infraestructura, Transporte, Ambiental, Administrativa, etc) y Oficina de contratación de la Secretaria General </t>
  </si>
  <si>
    <t>No. de Procesos con lista de Chequeo de estudios y trámites previos aprobada por responsable / No. de Procesos de contratación adjudicados</t>
  </si>
  <si>
    <t xml:space="preserve">Solicitar a los Curadores informes de las licencias otorgadas generadoras de áreas de cesion Tipo C.  . </t>
  </si>
  <si>
    <t>Subdirección de Planeación e Infraestructura, Secretaria General y Subdirección Administrativa y Financiera.</t>
  </si>
  <si>
    <t>Requerir a los Curadores y urbanizadores sobre  la obligación de compensar al AMB  por los proyectos urbanísticos en licenciamiento  o licenciados  sin compensar,  de conformidad a los requisitos  señalados en la Resolucion 375 de 2018.</t>
  </si>
  <si>
    <t>Continuar guardando confidencialidad de los datos tratados durante los diferentes procesos catastrales.</t>
  </si>
  <si>
    <t>Continuar con el seguimiento a los requisitos al momento de radicar y continuar con los procedimientos aprobados</t>
  </si>
  <si>
    <t xml:space="preserve">Oficio de solicitud de revisión </t>
  </si>
  <si>
    <t>Informar a SAF, en caso de invasión para que de inicio y/o seguimiento al trámite policivo.</t>
  </si>
  <si>
    <t>Subdirección  Administrativa y Financiera .Subdirección de Planeación e Infraestructura,  Secrtetaria General</t>
  </si>
  <si>
    <t xml:space="preserve"> Se dió trámite a veinticinco  investigaciones administrativas  que podrian originarse   prescripciones los cuales fueron comunicados,notificados, cumplido los términos  de ley ejecutoriados  y enviados a gestión cartera. </t>
  </si>
  <si>
    <t>Tráfico de influencias</t>
  </si>
  <si>
    <t>Pérdida de la credibilidad de la entidad</t>
  </si>
  <si>
    <t>Falta de idoneidad del funcionario encargado del trámite</t>
  </si>
  <si>
    <t>No realizar verificación a los requisitos definidos para cada trámite catastral</t>
  </si>
  <si>
    <t>Pérdida de credibilidad para la entidad</t>
  </si>
  <si>
    <t>Pérdida de la buena imagen de la entidad</t>
  </si>
  <si>
    <t xml:space="preserve"> Omisión por parte de la Curaduría del requrimiento al urbanizador del pago de Areas de Cesion Tipo C   Otorgando licencias urbanísticas sin el respectivo paz y salvo o lo que haga sus veces.   </t>
  </si>
  <si>
    <t>Documentación incompleta y/o con errores o inconsistencias en los datos suministrados, sin corregir,  impidiendo proseguir con el proceso de liquidación y generando procesos incompletos.</t>
  </si>
  <si>
    <t>Falta de personal competente para el seguimiento y revisión de  los proyectos generadores de áreas de cesión tipo C, ante omisión de la Curaduría de informar sobre los Proyectos urbanísticos en licenciamiento</t>
  </si>
  <si>
    <t xml:space="preserve">pérdida total o parcial de estos recursos con destino a la construcción de parques metropolitanos. Pérdida de confianza en la entidad.  Procesos de recuperación de las áreas con destino al espacio público </t>
  </si>
  <si>
    <t>facilitar o permitir la ocupación o invasión por párte de terceros de las áreas entregadas como Cesion tipo C.</t>
  </si>
  <si>
    <t>Sobrecostos por mayores cantidades de obra, APU´s no previstos y adicionales por mayores tiempos de ejecución en contratos de obra e Interventoría</t>
  </si>
  <si>
    <t>Estudios y/o Diseños inompletos como resultado de la formulación y Gestion de proyectos,</t>
  </si>
  <si>
    <t>Desconocimiento de los  objetivos del proyecto. plazos inadecuados para su  formulación, y/o falta de observancia de los procesos necesarios para su ejecución, que inducen fallas en la planeación de las actividades previas para la ejecucion del diseño o sub-estimacion de las obras, recursos, procesos y/o plazos constructivos de los proyectos a ejecutar</t>
  </si>
  <si>
    <t>Incumplimiento en la implementación del Modelo Integrado de Planeación y Gestión - MIPG en la entidad</t>
  </si>
  <si>
    <t xml:space="preserve">Solo durante el proceso de supervisión para la ejecución </t>
  </si>
  <si>
    <t>Realizar seguimiento trimestral al avance de las metas del plan de acción</t>
  </si>
  <si>
    <t xml:space="preserve">Se adjunta evidencia No. 1 </t>
  </si>
  <si>
    <t>Se adjunta evidencia No. 2</t>
  </si>
  <si>
    <t>Para el mes de mayo, junio, y 30 de julio la entidad no contaba con una plataforma o sistema de gestión catastral que llevara el control de los consecutivos de productos expedidos, sin embargo a partir del 31 de julio de 2021 la entidad contrato los servicios con el contratista ONE SYSTEM empresa que proveerá una plataforma para la gestión catastral la cual permite llevar un registro de los productos catastrales generados por consecutivos..</t>
  </si>
  <si>
    <t xml:space="preserve">Se adjunta evidencia No.1   </t>
  </si>
  <si>
    <t xml:space="preserve">Inicialmente, se verifica si el trámite requiere de acta de colindancia para su continuación. Si es necesaria, se revisa  la aportada por el usuario. Una vez verificados los requisitos  se continua con el trámite, de lo contrario se requiere al usuario para que allegue un acta de colindancia correcta y acorde a los requisitos. </t>
  </si>
  <si>
    <t>Se adjunta evidencia No. 3</t>
  </si>
  <si>
    <t xml:space="preserve">Se ha efectuado  la revisión de los informes técnicos que se generan en base   a   las visitas técnicas o de verificación catastral realizadas por los reconocedores. Dicha revisión se realiza por parte del lider y coordinador del grupo de reconocimiento.  </t>
  </si>
  <si>
    <t xml:space="preserve">Se adjunta evidencia No 4 </t>
  </si>
  <si>
    <t>Se ha efectuado  la revisión de los informes técnicos respecto de áreas en predios sometidos al Regimen de Propiedad Horizontal, así como los que no se encuentran sometidos a PH , los cuales  se generan en base   a   las visitas técnicas o de verificación catastral realizadas por los reconocedores. Dicha revisión se realiza por parte del lider y coordinador del grupo de reconocimiento</t>
  </si>
  <si>
    <t>Se adjunta evidencia No. 4</t>
  </si>
  <si>
    <t xml:space="preserve">Para el mes de mayo, junio, y 30 de julio la entidad no contaba con una plataforma o sistema de gestión catastral para generar la totalidad de los  productos solicitados, sin embargo a partir del 31 de julio de 2021 la entidad contrato los servicios con el contratista ONE SYSTEM empresa que puso a disposiicon de la entidad una plataforma para la gestión catastral. Por  este motivo, actualmente el Area Metropolitana de Bucaramanga se encuentra realizando descongestión de los productos solicitados . </t>
  </si>
  <si>
    <t>Se  adjunta evidencia No.1</t>
  </si>
  <si>
    <t xml:space="preserve">comunicaciones de  remisión de expediente remitidos a gestión cartera - Evidencia riesgo cinco. </t>
  </si>
  <si>
    <t>Organizar con secretaría general la designación de la auditoría con personal idóneo y que además tenga el conocimiento del área</t>
  </si>
  <si>
    <t xml:space="preserve">* VERIFICAR QUE LOS GASTOS DE INVERSION  SE ENCUENTREN EN EL POI Y EN EL PLAN   DE ACCION.                                                                                        *VERIFICAR QUE TODOS  LOS GASTOS DE INVERSION SE ENCUENTREN CONTEMPLADOS EN EL PLAN ANUAL DE ADQUISICIONES  Y QUE EL MISMO SE ENCUENTRE DEBIDAMENTE PUBLICADO EN LA PAGINA DEL SECOP.                                    </t>
  </si>
  <si>
    <t xml:space="preserve">acto adminstratvo que contiene la doble revisión   proyectó y revisó </t>
  </si>
  <si>
    <t>Con el fin de evitar errores formales  y/o ariméticos  en los actos administrativos producidos  por la Subdirección, se implementó  como control una doble revisión  con un proyectó y un revisó.</t>
  </si>
  <si>
    <t>Para el mes de mayo, junio, y 30 de julio la entidad no contaba con una plataforma o sistema de gestión catastral que llevara el control de los consecutivos de productos expedidos, sin embargo a partir del 31 de julio de 2021 la entidad contrató los servicios con el contratista ONE SYSTEM empresa que proveerá una plataforma para la gestión catastral la cual permite llevar un registro de los productos catastrales generados por consecutivos.</t>
  </si>
  <si>
    <t>Actualmente la entidad cuenta con dos  (02) canales de atención al usuario para radicar  solicitudes de trámites catastrales, quejas o  reclamos. El primero coresponde al correo electrónico   info.catastro@amb.gov.co. y el segundo  es de manera PRESENCIAl en la sede de Neomundo. En los dos casos se verifica la solicitud y los requisitos que se deben adjuntar para el trámite requerido. Si la solicitud cumple con los requisitos ,  se readica en la plataforma BPM.gov.co y se genera un número de radicado. Si no cumple y se presentó de manera  virtual, se informa al usuario por medio del   correo institucional,  que debe completar su solicitud.  Si es presencial se informa al usuario verbalmente, para que complete su solicitud.</t>
  </si>
  <si>
    <t>Cuando el pago es en dinero COMPROBANTE DE PAGO O  ACUERDO DE PAGO SUSCRITO expedido por la  SUBDIRECCION ADMINISTRATIVA Y FINANCIERA. O ACTA DE LA ENTREGA MATERIAL  DE LA FRANJA  O  ESCRITURA PUBLICA  CON SU FOLIO DE MATRICULA INMOBILIARIA CUANDO LA ENTREGA ES EN PARQUE  METROPOLITANO.</t>
  </si>
  <si>
    <t>AVANCE 3ER cuatrimestre</t>
  </si>
  <si>
    <t xml:space="preserve">
Actas de Comité de contratación 2021
Link publicidad de procesos de contratación: https://www.amb.gov.co/contratacion-minima-cuantia-2021/
https://www.amb.gov.co/seleccion-abreviada-de-menor-cuantia-2021/
https://www.amb.gov.co/seleccion-abreviada-subasta-inversa-2021/
</t>
  </si>
  <si>
    <t xml:space="preserve">Indicadores de cumplimiento a corte segundo cuatrimestre cuentan con seguimiento 
Se encuentran las actas de comités de contratación en el tercer cuatrimestre realizados
Publicaciones en el portal SECOP II  realizadas en el tercer cuatrimestre </t>
  </si>
  <si>
    <t>Se encuentra que las actas del comité de contratación no cuentan con firma de los participantes, lo que permita inferir su refrendación al contenido.  Se encuentra que se utuliza un mecanismo de evidiencia de la refrendación a traves de la grabación de la reunión para lo cual se adjunta un cd que contiene la misma.  
Se recomienda en adelante incluir la relación de los participantes al comité en el mismo documento acta, para que este sea firmado de puño y letra  por sus participantes.  En su defecto, los miembros del comité podrán delegar la resposabiliad de revisar y firmar el acta en nombre de los demas, a uno de sus miembros, lo cual deberá quedar conisgnado y aprobado en la sesión.
Se comprende que el uso total o parcial de la virtualidad forma parte de los mecanismos de prevención al contagio de pandemia.</t>
  </si>
  <si>
    <t xml:space="preserve">Relación Excel de los contratos del 2021 
Procesos contractuales, expediente en fisico reposa en la Secretaria General.
Actas de comité de contratación 2021
Muestra de cerificados de Idoneidad cuando se requiera, los demas reposan en fisico en el archivo de gestión.
Se anexa link de la contratación:https://www.contratos.gov.co/consultas/detalleProceso.
</t>
  </si>
  <si>
    <t>Se recomienda prestar atención a las observaciones realizadas al cuadro de relación de contratos de la entidad reportado
Se encuentra que las actas del comité de contratación no cuentan con firma de los participantes, lo que permita inferir su refrendación al contenido.  Se encuentra que se utuliza un mecanismo de evidiencia de la refrendación a traves de la grabación de la reunión para lo cual se adjunta un cd que contiene la misma.  
Se recomienda en adelante incluir la relación de los participantes al comité en el mismo documento acta, para que este sea firmado de puño y letra  por sus participantes.  En su defecto, los miembros del comité podrán delegar la resposabiliad de revisar y firmar el acta en nombre de los demas, a uno de sus miembros, lo cual deberá quedar conisgnado y aprobado en la sesión.
Se comprende que el uso total o parcial de la virtualidad forma parte de los mecanismos de prevención al contagio de pandemia.</t>
  </si>
  <si>
    <t xml:space="preserve">Formato seguimiento al Plan de Supervisión e Interventoria
Circulales y evidencias de correo
</t>
  </si>
  <si>
    <t>Se encuentran documentos que aportan sufiiente evidencia para cumplir con el indicador</t>
  </si>
  <si>
    <t>Indicadores de cumplimiento a corte segundo cuatrimestre cuentan con seguimiento 
Se encuentran hojas de ruta diligenciadas con los docuemntos de requisitos legales
 Se encuentran contratos directos aprobados por comité de contratacion
Se encuentran informes de verificación de la Idoneidad cuando se requiera
Publicaciones en la plataforma SECOPI y SECOPII realizadas</t>
  </si>
  <si>
    <t xml:space="preserve">Indicadores de cumplimiento a corte segundo cuatrimestre cuentan con seguimiento 
Se realizó seguimiento al plan de supervisión e interventoria del AMB vigencia 2021 mediante formato de seguimiento del proceso de gestión jurídica y contractual
Se encontraron circulares internas y constancias de correos electronicos enviados a los superviosres del AMB relizando las alertas de atender los lineamientos consagrados en el Plan de Supervisión e Interventoria
</t>
  </si>
  <si>
    <t xml:space="preserve">Indicadores de cumplimiento a corte segundo cuatrimestre cuentan con seguimiento </t>
  </si>
  <si>
    <t>Indicadores de cumplimiento a corte segundo cuatrimestre cuentan con seguimiento</t>
  </si>
  <si>
    <t>Se reporta cumplimiento</t>
  </si>
  <si>
    <t>Se reporta oficio que incuye un informe al segumiento del normograma de cada una de las dependencias de la entidad</t>
  </si>
  <si>
    <t xml:space="preserve">Documento informe de reporte de las actualizaciones al normograma de la entidad con corte a diciembre de 2021 </t>
  </si>
  <si>
    <t>Se encuentra publicado en el sitio web el normograma de la entidad actualizado a 30 de diciembre de 2021</t>
  </si>
  <si>
    <t>Documento normograma AMB del proceso de gestión jurídica y contractual actualizado a 30 de diciembre.</t>
  </si>
  <si>
    <t>No se encuentra evidencia</t>
  </si>
  <si>
    <t>Se encuentra que se envió comunicado interno mediante la plataforma BPM.Gov a funcionarios y contratista de la entidad acerca de Resolucion No. 000415 de 2020, la cual reglamenta el trámite de las PQRSD</t>
  </si>
  <si>
    <t>Captura de pandalla del envió de comunicado interno enviado con fecha de 19 de octubre</t>
  </si>
  <si>
    <t>Se encuentran los correos enviados en donde relacionan los dercchos de petición vecnidos y próximos a vencer, generadas por la plataforma BPM.Gov</t>
  </si>
  <si>
    <r>
      <t>Correos electrónicos</t>
    </r>
    <r>
      <rPr>
        <b/>
        <sz val="11"/>
        <rFont val="Arial Narrow"/>
        <family val="2"/>
      </rPr>
      <t xml:space="preserve"> </t>
    </r>
    <r>
      <rPr>
        <sz val="11"/>
        <rFont val="Arial Narrow"/>
        <family val="2"/>
      </rPr>
      <t>generados por la plataforma BPM.Gov de forma semanal durante los meses de septiembre octubre, noviembre y diciembre.</t>
    </r>
  </si>
  <si>
    <t>Se encuentran informes de peticiones, quejas, reclamos, y denunicas correspondiente al tercer y cuarto trimestre de 2021</t>
  </si>
  <si>
    <t>Archivos con diapositivas que continen informes de las PQRSD recibidas en el tercer y cuarto trimestre 2021</t>
  </si>
  <si>
    <t>Se encuentra relación de las PQRSD registradas en la plataforma BPM.Gov con fechas de recepción y vencimiento, durante el tercer cuatrimestre del año 2021</t>
  </si>
  <si>
    <t>Archivo Excel que contiene la relación de las PQRSD recibida plataforma BPM.gov en el tercer cuatrimestre</t>
  </si>
  <si>
    <t>Formatos diligenciados GTH - FO- 033 lista de chequeo, GTH -FO - 030, confirmaciòn de experiencia laboral y GTH -FO -031 verificaciòn de cumplimitno de requisitos</t>
  </si>
  <si>
    <t>Fueron diligenciados los formatos en el  periodo de 6 funcionarios que  ingresaron: Amparo Garcia, Cesar Hernández, Julian Silva, Naury Jauregui, Oscar Torres, Rosana Delgado, se adjuntan  los formatos de verificación de cumplimiento de requisitos, lista de chequeo, y confirmación de experiencia.</t>
  </si>
  <si>
    <t>Se desvincularon  5 funcionarios en el periodo.  Se encuentran los informes presentados por: Alvaro Pinto, Maribel Rueda, Martha Lancheros, Miguel Alvarez y Sergio Luna.</t>
  </si>
  <si>
    <t>Documentos con informes presentados que incluyen exámenes médicos y formato de bienes y rentas</t>
  </si>
  <si>
    <t>Se observa cumplimiento</t>
  </si>
  <si>
    <t>Se encuentran evidencias fotograficas de la realización de capactiaciones.  Tambíen formatos de asistencia y el contenido de la información impartida</t>
  </si>
  <si>
    <t>Formatos de asistencia
Fotografias
Relación de asistencia a 7 capacitaciones</t>
  </si>
  <si>
    <t>Se encuentra el formato de inventario y transferencia documental emitido por la Secretaria General del año 2020.
También formato de paz y salvo de entrega de documentos</t>
  </si>
  <si>
    <t>Se reporta cumplimiento en formatos, pendiente en metros lineales como sugiere el indicador</t>
  </si>
  <si>
    <t xml:space="preserve">formato de inventario y transferencia documental emitido por la Secretaria General del año 2020. </t>
  </si>
  <si>
    <t>Certificado Servicio de Sanidad Ambiental y control de plagas de las oficinas, con vigencia a diciembre de 2021
Certificado Servicio de Sanidad Ambiental y control de plagas de las bodegas, con vigencia a diciembre de 2021</t>
  </si>
  <si>
    <t>Se evidencia mediante certificaciónes la realización de fumigación a oficinas y bodegas del AMB</t>
  </si>
  <si>
    <t>Se encuentran documentos digitalizados pero no son hojas de vida.  Y estan en las evidencias de gestion documental
No se encuentra designación de responsable
Firma aprobada
Capacitación</t>
  </si>
  <si>
    <t>Se encuentra informe de auditoria interna con alcance de decreto 1072 de 2015. Ta</t>
  </si>
  <si>
    <t xml:space="preserve">Documento plan de auditoria
Informe de auditoria interna con fecha de diciembre de 2021
</t>
  </si>
  <si>
    <t>Actas de comité de conciliación</t>
  </si>
  <si>
    <t>Se logra envidenciar que se han llevado a cabo 4 comites de conciliación en el periodo. Igualmente en su contenido se observa las actividades cumplidas por parte de los abogados</t>
  </si>
  <si>
    <t xml:space="preserve">Se enceuntra un informe de actividades actualizados a 2021, con los diferentes litigios que maneja la entidad </t>
  </si>
  <si>
    <t xml:space="preserve">Documento en excel que se comparte de forma privada por la sensibilidad de su contenido a traves del enlace:
https://drive.google.com/drive/folders/1LrY3a6ds9LeAR_iZ7hJDrnaryWQta2je?usp=sharing 
</t>
  </si>
  <si>
    <t>Pendiente de tener acceso al drive</t>
  </si>
  <si>
    <t>AVANCE 3er cuatrimestre</t>
  </si>
  <si>
    <t>E.V 1 CONTROL PLAN DE ACCION</t>
  </si>
  <si>
    <t>Se encuentra captura de pantalla en donde se evidencia el funcionamiento del aplicativo BPM de la empresa Integrasoft</t>
  </si>
  <si>
    <t>E.V 4 CONTROL PAA</t>
  </si>
  <si>
    <t>E.V 3 PUBLICACION EJECUCIONES DE INGRESO Y GASTO</t>
  </si>
  <si>
    <t>Se encuentran capturas de pantalla con las publicaciones realizadas</t>
  </si>
  <si>
    <t>Sin evidencia en el corte</t>
  </si>
  <si>
    <t>Se encuentra captura de pantalla en donde se evidencia la verificación por parte del responsable del control del POAI</t>
  </si>
  <si>
    <t>E.V. 5 VERIFICACION POAI</t>
  </si>
  <si>
    <t>Se adjunta como evidencia del cumplimiento,  4 ordenes de pago de vigencias expiradas,</t>
  </si>
  <si>
    <t>EV.7.1- ORDENES DE PAGO Y COMPROBANTES DE EGRESO No.840,845, 1002 y 1007 de 2021.</t>
  </si>
  <si>
    <t>EV.7.2- CORREOS ELECTRONICOS DE LOS SUBDIRECTORES INFORMANDO VIGENCIAS EXPIRADAS</t>
  </si>
  <si>
    <t xml:space="preserve">Se adjunta como evidencia del cumplimiento en correos electrónicos en los meses de septiembre, octubre, noviembre y diciembre informando sobre ejecución de gastos y Estado de vigencias expiradas  </t>
  </si>
  <si>
    <t xml:space="preserve">Se adjunta como evidencia el normograma actualizado a diciembre 30 de 2021                   </t>
  </si>
  <si>
    <t>EV.1 ARCHIVO EXCEL CON NORMOGRAMA</t>
  </si>
  <si>
    <t>Estas evidecnias reposan en la Subdirección Administrativa y Financiera (Tesoreria) correspondiente a 558 pagos</t>
  </si>
  <si>
    <t>Se evidencia Ejecución del PAAC</t>
  </si>
  <si>
    <t>EV.4 ARCHIVO  EXCEL CON EJECUCION</t>
  </si>
  <si>
    <t xml:space="preserve">Se anexan cuentas de cobro por transferencias de gastos de funcionamiento presentadas a los municipios de Giron, Piedecuesta, Bucaramanga y Floridablanca </t>
  </si>
  <si>
    <t>EV.6 CUENTAS DE COBRO A MUNICIPIOS</t>
  </si>
  <si>
    <t>Se anexa certificación CORFICOLOMBIANA donde informa el ingreso de recursos en agosto 18 de 2021</t>
  </si>
  <si>
    <t>EV.7 CERTIFICADO DE CORFICOLOMBIANA EN PDF</t>
  </si>
  <si>
    <t xml:space="preserve"> (V1. CARPETA VACIA)</t>
  </si>
  <si>
    <t>Se evidencia Normograma actualizado a diciembre 31 de 2021</t>
  </si>
  <si>
    <t>EV.2 ARCHIVO EXCEL CON NORMOGRAMA</t>
  </si>
  <si>
    <t>CONCILIACION NO CORRESPONDE AL PERIODO</t>
  </si>
  <si>
    <t>Se observan 8 archivos con envios a la Contraloría General de Santander y a la Contaduría General de la Nación CHIP</t>
  </si>
  <si>
    <t>EV.4  ARCHIVOS EN PDF Y WORD CON IMAGEN DE ENVIO</t>
  </si>
  <si>
    <t>Adjuntan once (11) archivos  en excel con reportes de ingresos por Subdirección de manera parcial (faltan mes de diciembre)</t>
  </si>
  <si>
    <t>Se observa cumplimiento parcial</t>
  </si>
  <si>
    <t xml:space="preserve">EV. 5 ANEXAN ONCE ARCHIVOS EN EXCEL </t>
  </si>
  <si>
    <t>Se observa inventario actualizado a septiembre de 2021</t>
  </si>
  <si>
    <t>EV.1 46 ARCHIVOS EN EXCEL</t>
  </si>
  <si>
    <t>Se observa 5 facturas con 5 ingresos almacen</t>
  </si>
  <si>
    <t>EV.2 ADJUNTAN 10 ARCHIVOS EN ´PDF</t>
  </si>
  <si>
    <t>EV.3 ADJUNTAN 113 ARCHIVOS EN PDF</t>
  </si>
  <si>
    <t>Se adjuntan 113 paz y salvos diligenciados con formato de calidad aprobado.</t>
  </si>
  <si>
    <t>Se evidencia una factura por adquisición de estantes, Nota de entrada almacen y poliza con la inclusión.</t>
  </si>
  <si>
    <t>EV.4 TRES ARCHIVOS PDF</t>
  </si>
  <si>
    <t>Se observa 39 salidas de inventarios</t>
  </si>
  <si>
    <t>EV.5 ANEXAN 39 ARCHIVOS EN PDF</t>
  </si>
  <si>
    <t>Se observa inventario de activos identificado con numero por cada funcionario  a septiembre de 2021</t>
  </si>
  <si>
    <t>EV.6 46 ARCHIVOS EN EXCEL</t>
  </si>
  <si>
    <t>Se adjunta relacion en excel de todos los requerimientos tecnicos a traves del BPM, además soportes de mantenimiento preventivo correctivo y soportesdemantenimientopreventivo noviembre 2021</t>
  </si>
  <si>
    <t>EV.2 ANEXAN 1 ARCHIVO EXCEL Y 2 PDF</t>
  </si>
  <si>
    <t>EV.3 ADJUNTAN 6 ARCHIVOS EN PDF</t>
  </si>
  <si>
    <t>Se observan 3 actas de mantenimiento, 1 de instalación y 2 informes de supervisión</t>
  </si>
  <si>
    <t>Se remite oferta de seguridad gestionada con Movistar</t>
  </si>
  <si>
    <t xml:space="preserve">Se adjunta correo electrónico con el cual remite el profesional universitario  recaudo con sus respectivos soportes en la oficina de cobro persuasivo del mes de Diciembre de 2021 reportados a SAF . </t>
  </si>
  <si>
    <t>EV 1. ARCHIVO PDF CON CORREO ELECTRONICO Y SOPORTES DE ´PAGO</t>
  </si>
  <si>
    <t>Se evidencia una certificacion firmada por el Profesional Universitario Cobro Persuasivo donde informa que de los 21 expedientes recibidos no ha realizado devolicion de expedientes por error ylistado de procesos aperturados en el 3er cuatrimestre
Por lo anterior no se puede cumplir la actividad pactada.</t>
  </si>
  <si>
    <t>EV 2.1 CERTIFICACION PROFESIONAL UNIVERSITARIO PERSUASIVO Y RELACION DE EXPEDIENTES EN PDF</t>
  </si>
  <si>
    <t>Se observan archivos entre los cuales se encuentran correos electronicos de la Profesional Universitario Cobro Coactivo reportando los pagos deudores de los diferentes procesos.</t>
  </si>
  <si>
    <t>EV 1. ARCHIVOS EN PDF CON CORREO ELECTRONICO E IMÁGENES CON SOPORTES DE PAGO</t>
  </si>
  <si>
    <t>No se han devuelto expedientes por lo tanto no se ha podido dar cumplimiento a la actividad</t>
  </si>
  <si>
    <t>No obstante haberse reanudado los términos procesales a partir del 1° de septiembre de 2021 con fundamento en la resolución número 000590 del 30 de julio de 2021, y habiéndose recibido procesos de la oficina de cobro persuasivo, no se devolvieron expedientes.</t>
  </si>
  <si>
    <t>Sin evidencia</t>
  </si>
  <si>
    <t>SEGUIMIENTO MAPA DE RIESGOS 3ER CUATRIMESTRE VIGENCIA 2021</t>
  </si>
  <si>
    <t>No se obseva avance</t>
  </si>
  <si>
    <t>No se observa avance</t>
  </si>
  <si>
    <t xml:space="preserve">
* Evidencia 1: Informe de avance en pdf descriptivo de las actividades con avance con corte a  diciembre de 2021
</t>
  </si>
  <si>
    <t xml:space="preserve"> Se elaboró el  informe trimestral de avance del plan de acción</t>
  </si>
  <si>
    <t>Se encuentra avance</t>
  </si>
  <si>
    <t>Se encuentra reporte a Furag 2020 y actas de reuniones de mipg en el corte</t>
  </si>
  <si>
    <t xml:space="preserve">Certificado reporte Furag 2020
Actas de reuniones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</si>
</sst>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73" x14ac:knownFonts="1">
    <font>
      <sz val="11"/>
      <color theme="1"/>
      <name val="Calibri"/>
      <family val="2"/>
      <scheme val="minor"/>
    </font>
    <font>
      <sz val="10"/>
      <name val="Arial"/>
      <family val="2"/>
    </font>
    <font>
      <b/>
      <sz val="10"/>
      <name val="Arial"/>
      <family val="2"/>
    </font>
    <font>
      <sz val="10"/>
      <color rgb="FF000000"/>
      <name val="Tahoma"/>
      <family val="2"/>
    </font>
    <font>
      <b/>
      <sz val="10"/>
      <color rgb="FF000000"/>
      <name val="Tahoma"/>
      <family val="2"/>
    </font>
    <font>
      <sz val="12"/>
      <color rgb="FF000000"/>
      <name val="Tahoma"/>
      <family val="2"/>
    </font>
    <font>
      <sz val="14"/>
      <color rgb="FF000000"/>
      <name val="Tahoma"/>
      <family val="2"/>
    </font>
    <font>
      <b/>
      <sz val="9"/>
      <color rgb="FF000000"/>
      <name val="Tahoma"/>
      <family val="2"/>
    </font>
    <font>
      <sz val="9"/>
      <color rgb="FF000000"/>
      <name val="Tahoma"/>
      <family val="2"/>
    </font>
    <font>
      <b/>
      <sz val="12"/>
      <color rgb="FF000000"/>
      <name val="Tahoma"/>
      <family val="2"/>
    </font>
    <font>
      <sz val="11"/>
      <color rgb="FF000000"/>
      <name val="Tahoma"/>
      <family val="2"/>
    </font>
    <font>
      <b/>
      <sz val="11"/>
      <color rgb="FF000000"/>
      <name val="Tahoma"/>
      <family val="2"/>
    </font>
    <font>
      <b/>
      <sz val="14"/>
      <color rgb="FF000000"/>
      <name val="Tahoma"/>
      <family val="2"/>
    </font>
    <font>
      <b/>
      <sz val="8"/>
      <color rgb="FF000000"/>
      <name val="Tahoma"/>
      <family val="2"/>
    </font>
    <font>
      <sz val="8"/>
      <color rgb="FF000000"/>
      <name val="Tahoma"/>
      <family val="2"/>
    </font>
    <font>
      <b/>
      <i/>
      <sz val="14"/>
      <color rgb="FF000000"/>
      <name val="Tahoma"/>
      <family val="2"/>
    </font>
    <font>
      <b/>
      <i/>
      <sz val="16"/>
      <color rgb="FF000000"/>
      <name val="Tahoma"/>
      <family val="2"/>
    </font>
    <font>
      <sz val="10"/>
      <color rgb="FF000000"/>
      <name val="Arial"/>
      <family val="2"/>
    </font>
    <font>
      <sz val="10"/>
      <color rgb="FFFFFFFF"/>
      <name val="Arial"/>
      <family val="2"/>
    </font>
    <font>
      <b/>
      <i/>
      <sz val="10"/>
      <name val="Arial"/>
      <family val="2"/>
    </font>
    <font>
      <sz val="9"/>
      <name val="Arial"/>
      <family val="2"/>
    </font>
    <font>
      <b/>
      <sz val="11"/>
      <color theme="1"/>
      <name val="Calibri"/>
      <family val="2"/>
      <scheme val="minor"/>
    </font>
    <font>
      <sz val="9"/>
      <color indexed="81"/>
      <name val="Tahoma"/>
      <family val="2"/>
    </font>
    <font>
      <b/>
      <sz val="12"/>
      <name val="Arial"/>
      <family val="2"/>
    </font>
    <font>
      <b/>
      <sz val="16"/>
      <name val="Arial"/>
      <family val="2"/>
    </font>
    <font>
      <b/>
      <sz val="10"/>
      <name val="Tahoma"/>
      <family val="2"/>
    </font>
    <font>
      <b/>
      <sz val="10"/>
      <name val="Arial"/>
      <family val="2"/>
      <charset val="1"/>
    </font>
    <font>
      <b/>
      <sz val="8"/>
      <name val="Arial"/>
      <family val="2"/>
      <charset val="1"/>
    </font>
    <font>
      <b/>
      <sz val="8"/>
      <name val="Tahoma"/>
      <family val="2"/>
    </font>
    <font>
      <sz val="10"/>
      <name val="Arial"/>
      <family val="2"/>
      <charset val="1"/>
    </font>
    <font>
      <sz val="12"/>
      <name val="Arial"/>
      <family val="2"/>
    </font>
    <font>
      <b/>
      <i/>
      <sz val="16"/>
      <name val="Arial"/>
      <family val="2"/>
    </font>
    <font>
      <sz val="11"/>
      <name val="Arial"/>
      <family val="2"/>
    </font>
    <font>
      <sz val="11"/>
      <name val="Arial Narrow"/>
      <family val="2"/>
    </font>
    <font>
      <sz val="12"/>
      <name val="Tahoma"/>
      <family val="2"/>
    </font>
    <font>
      <b/>
      <sz val="9"/>
      <color indexed="81"/>
      <name val="Tahoma"/>
      <family val="2"/>
    </font>
    <font>
      <sz val="12"/>
      <color theme="1"/>
      <name val="Tahoma"/>
      <family val="2"/>
    </font>
    <font>
      <sz val="12"/>
      <color rgb="FF000000"/>
      <name val="Arial"/>
      <family val="2"/>
    </font>
    <font>
      <sz val="11"/>
      <name val="Arial"/>
      <family val="2"/>
      <charset val="1"/>
    </font>
    <font>
      <sz val="12"/>
      <color rgb="FFFFFFFF"/>
      <name val="Tahoma"/>
      <family val="2"/>
    </font>
    <font>
      <sz val="12"/>
      <name val="Arial"/>
      <family val="2"/>
      <charset val="1"/>
    </font>
    <font>
      <sz val="9"/>
      <name val="Arial"/>
      <family val="2"/>
      <charset val="1"/>
    </font>
    <font>
      <sz val="10"/>
      <name val="Tahoma"/>
      <family val="2"/>
    </font>
    <font>
      <b/>
      <sz val="9"/>
      <name val="Arial"/>
      <family val="2"/>
      <charset val="1"/>
    </font>
    <font>
      <b/>
      <sz val="11"/>
      <name val="Arial"/>
      <family val="2"/>
    </font>
    <font>
      <sz val="11"/>
      <color rgb="FF000000"/>
      <name val="Calibri"/>
      <family val="2"/>
    </font>
    <font>
      <sz val="12"/>
      <name val="Arial Narrow"/>
      <family val="2"/>
    </font>
    <font>
      <sz val="12"/>
      <color rgb="FF000000"/>
      <name val="Arial Narrow"/>
      <family val="2"/>
    </font>
    <font>
      <sz val="10"/>
      <name val="Arial Narrow"/>
      <family val="2"/>
    </font>
    <font>
      <b/>
      <sz val="10"/>
      <name val="Arial Narrow"/>
      <family val="2"/>
    </font>
    <font>
      <b/>
      <sz val="8"/>
      <name val="Arial Narrow"/>
      <family val="2"/>
    </font>
    <font>
      <b/>
      <i/>
      <sz val="16"/>
      <name val="Arial Narrow"/>
      <family val="2"/>
    </font>
    <font>
      <sz val="11"/>
      <color rgb="FF000000"/>
      <name val="Calibri"/>
      <family val="2"/>
      <charset val="1"/>
    </font>
    <font>
      <sz val="11"/>
      <color rgb="FF000000"/>
      <name val="Arial"/>
      <family val="2"/>
    </font>
    <font>
      <b/>
      <sz val="11"/>
      <name val="Arial"/>
      <family val="2"/>
      <charset val="1"/>
    </font>
    <font>
      <sz val="8"/>
      <name val="Arial"/>
      <family val="2"/>
    </font>
    <font>
      <sz val="10"/>
      <color rgb="FFFF0000"/>
      <name val="Arial"/>
      <family val="2"/>
    </font>
    <font>
      <b/>
      <sz val="12"/>
      <name val="Tahoma"/>
      <family val="2"/>
    </font>
    <font>
      <sz val="12"/>
      <color rgb="FFFFFF99"/>
      <name val="Tahoma"/>
      <family val="2"/>
    </font>
    <font>
      <b/>
      <sz val="11"/>
      <name val="Arial Narrow"/>
      <family val="2"/>
    </font>
    <font>
      <sz val="12"/>
      <color theme="1"/>
      <name val="Arial"/>
      <family val="2"/>
    </font>
    <font>
      <sz val="11"/>
      <name val="Arial"/>
      <family val="2"/>
    </font>
    <font>
      <sz val="9"/>
      <color theme="1"/>
      <name val="Calibri"/>
      <family val="2"/>
      <scheme val="minor"/>
    </font>
    <font>
      <sz val="9"/>
      <color theme="1"/>
      <name val="Arial"/>
      <family val="2"/>
    </font>
    <font>
      <sz val="10"/>
      <color theme="1"/>
      <name val="Arial"/>
      <family val="2"/>
    </font>
    <font>
      <sz val="12"/>
      <color theme="1"/>
      <name val="Arial"/>
      <family val="2"/>
    </font>
    <font>
      <sz val="12"/>
      <color theme="1"/>
      <name val="Arial Narrow"/>
      <family val="2"/>
    </font>
    <font>
      <sz val="9"/>
      <color theme="1"/>
      <name val="Arial Narrow"/>
      <family val="2"/>
    </font>
    <font>
      <sz val="10"/>
      <color theme="1"/>
      <name val="Arial"/>
      <family val="2"/>
    </font>
    <font>
      <sz val="11"/>
      <name val="Arial"/>
      <family val="2"/>
    </font>
    <font>
      <sz val="9"/>
      <color rgb="FFFF0000"/>
      <name val="Arial"/>
      <family val="2"/>
    </font>
    <font>
      <sz val="11"/>
      <color theme="1"/>
      <name val="Arial"/>
      <family val="2"/>
    </font>
    <font>
      <sz val="11"/>
      <name val="Calibri"/>
      <family val="2"/>
      <scheme val="minor"/>
    </font>
  </fonts>
  <fills count="10">
    <fill>
      <patternFill patternType="none"/>
    </fill>
    <fill>
      <patternFill patternType="gray125"/>
    </fill>
    <fill>
      <patternFill patternType="solid">
        <fgColor rgb="FFFFFF00"/>
        <bgColor rgb="FF000000"/>
      </patternFill>
    </fill>
    <fill>
      <patternFill patternType="solid">
        <fgColor rgb="FFFFC000"/>
        <bgColor rgb="FF000000"/>
      </patternFill>
    </fill>
    <fill>
      <patternFill patternType="solid">
        <fgColor rgb="FFB7FEB2"/>
        <bgColor rgb="FF000000"/>
      </patternFill>
    </fill>
    <fill>
      <patternFill patternType="solid">
        <fgColor rgb="FFB2F5FE"/>
        <bgColor rgb="FF000000"/>
      </patternFill>
    </fill>
    <fill>
      <patternFill patternType="solid">
        <fgColor rgb="FFFFFFFF"/>
        <bgColor rgb="FF000000"/>
      </patternFill>
    </fill>
    <fill>
      <patternFill patternType="solid">
        <fgColor theme="0" tint="-0.34998626667073579"/>
        <bgColor indexed="64"/>
      </patternFill>
    </fill>
    <fill>
      <patternFill patternType="solid">
        <fgColor theme="0" tint="-0.34998626667073579"/>
        <bgColor rgb="FF000000"/>
      </patternFill>
    </fill>
    <fill>
      <patternFill patternType="solid">
        <fgColor theme="0" tint="-0.249977111117893"/>
        <bgColor indexed="64"/>
      </patternFill>
    </fill>
  </fills>
  <borders count="76">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medium">
        <color indexed="64"/>
      </left>
      <right style="thin">
        <color indexed="64"/>
      </right>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diagonal/>
    </border>
    <border>
      <left/>
      <right/>
      <top style="medium">
        <color indexed="64"/>
      </top>
      <bottom/>
      <diagonal/>
    </border>
    <border>
      <left/>
      <right/>
      <top/>
      <bottom style="medium">
        <color indexed="64"/>
      </bottom>
      <diagonal/>
    </border>
    <border>
      <left/>
      <right style="thin">
        <color indexed="64"/>
      </right>
      <top/>
      <bottom style="medium">
        <color indexed="64"/>
      </bottom>
      <diagonal/>
    </border>
    <border>
      <left style="thin">
        <color indexed="64"/>
      </left>
      <right/>
      <top style="medium">
        <color indexed="64"/>
      </top>
      <bottom/>
      <diagonal/>
    </border>
    <border>
      <left style="thin">
        <color rgb="FF000000"/>
      </left>
      <right/>
      <top/>
      <bottom/>
      <diagonal/>
    </border>
    <border>
      <left style="thin">
        <color rgb="FF000000"/>
      </left>
      <right/>
      <top style="thin">
        <color rgb="FF000000"/>
      </top>
      <bottom/>
      <diagonal/>
    </border>
    <border>
      <left style="thin">
        <color rgb="FF000000"/>
      </left>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top style="thin">
        <color rgb="FF000000"/>
      </top>
      <bottom/>
      <diagonal/>
    </border>
    <border>
      <left style="medium">
        <color indexed="64"/>
      </left>
      <right style="thin">
        <color rgb="FF000000"/>
      </right>
      <top style="thin">
        <color indexed="64"/>
      </top>
      <bottom/>
      <diagonal/>
    </border>
    <border>
      <left style="medium">
        <color indexed="64"/>
      </left>
      <right style="thin">
        <color rgb="FF000000"/>
      </right>
      <top/>
      <bottom/>
      <diagonal/>
    </border>
    <border>
      <left style="thin">
        <color rgb="FF000000"/>
      </left>
      <right style="thin">
        <color rgb="FF000000"/>
      </right>
      <top style="thin">
        <color indexed="64"/>
      </top>
      <bottom/>
      <diagonal/>
    </border>
    <border>
      <left style="medium">
        <color indexed="64"/>
      </left>
      <right style="thin">
        <color rgb="FF000000"/>
      </right>
      <top style="thin">
        <color rgb="FF000000"/>
      </top>
      <bottom/>
      <diagonal/>
    </border>
    <border>
      <left style="medium">
        <color indexed="64"/>
      </left>
      <right style="thin">
        <color rgb="FF000000"/>
      </right>
      <top/>
      <bottom style="thin">
        <color indexed="64"/>
      </bottom>
      <diagonal/>
    </border>
    <border>
      <left style="medium">
        <color indexed="64"/>
      </left>
      <right style="thin">
        <color rgb="FF000000"/>
      </right>
      <top/>
      <bottom style="thin">
        <color rgb="FF000000"/>
      </bottom>
      <diagonal/>
    </border>
    <border>
      <left style="thin">
        <color indexed="64"/>
      </left>
      <right/>
      <top/>
      <bottom style="thin">
        <color rgb="FF000000"/>
      </bottom>
      <diagonal/>
    </border>
    <border>
      <left style="thin">
        <color indexed="64"/>
      </left>
      <right style="thin">
        <color indexed="64"/>
      </right>
      <top/>
      <bottom style="thin">
        <color rgb="FF000000"/>
      </bottom>
      <diagonal/>
    </border>
    <border>
      <left style="thin">
        <color indexed="64"/>
      </left>
      <right style="thin">
        <color indexed="64"/>
      </right>
      <top style="thin">
        <color rgb="FF000000"/>
      </top>
      <bottom/>
      <diagonal/>
    </border>
    <border>
      <left/>
      <right/>
      <top/>
      <bottom style="thin">
        <color rgb="FF000000"/>
      </bottom>
      <diagonal/>
    </border>
    <border>
      <left style="thin">
        <color rgb="FF000000"/>
      </left>
      <right style="thin">
        <color indexed="64"/>
      </right>
      <top/>
      <bottom/>
      <diagonal/>
    </border>
    <border>
      <left style="thin">
        <color rgb="FF000000"/>
      </left>
      <right style="thin">
        <color indexed="64"/>
      </right>
      <top/>
      <bottom style="thin">
        <color rgb="FF000000"/>
      </bottom>
      <diagonal/>
    </border>
    <border>
      <left style="thin">
        <color indexed="64"/>
      </left>
      <right/>
      <top style="thin">
        <color rgb="FF000000"/>
      </top>
      <bottom/>
      <diagonal/>
    </border>
    <border>
      <left style="thin">
        <color rgb="FF000000"/>
      </left>
      <right style="thin">
        <color indexed="64"/>
      </right>
      <top style="thin">
        <color rgb="FF000000"/>
      </top>
      <bottom/>
      <diagonal/>
    </border>
    <border>
      <left style="thin">
        <color rgb="FF000000"/>
      </left>
      <right style="thin">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rgb="FF000000"/>
      </left>
      <right/>
      <top style="thin">
        <color indexed="64"/>
      </top>
      <bottom/>
      <diagonal/>
    </border>
    <border>
      <left style="thin">
        <color rgb="FF000000"/>
      </left>
      <right/>
      <top/>
      <bottom style="thin">
        <color indexed="64"/>
      </bottom>
      <diagonal/>
    </border>
    <border>
      <left style="thin">
        <color indexed="64"/>
      </left>
      <right style="thin">
        <color rgb="FF000000"/>
      </right>
      <top style="thin">
        <color rgb="FF000000"/>
      </top>
      <bottom/>
      <diagonal/>
    </border>
    <border>
      <left style="thin">
        <color indexed="64"/>
      </left>
      <right style="thin">
        <color rgb="FF000000"/>
      </right>
      <top/>
      <bottom/>
      <diagonal/>
    </border>
    <border>
      <left style="thin">
        <color indexed="64"/>
      </left>
      <right style="thin">
        <color rgb="FF000000"/>
      </right>
      <top/>
      <bottom style="thin">
        <color indexed="64"/>
      </bottom>
      <diagonal/>
    </border>
    <border>
      <left style="thin">
        <color indexed="64"/>
      </left>
      <right style="thin">
        <color rgb="FF000000"/>
      </right>
      <top style="thin">
        <color indexed="64"/>
      </top>
      <bottom/>
      <diagonal/>
    </border>
    <border>
      <left style="thin">
        <color indexed="64"/>
      </left>
      <right style="thin">
        <color rgb="FF000000"/>
      </right>
      <top/>
      <bottom style="thin">
        <color rgb="FF000000"/>
      </bottom>
      <diagonal/>
    </border>
  </borders>
  <cellStyleXfs count="1">
    <xf numFmtId="0" fontId="0" fillId="0" borderId="0"/>
  </cellStyleXfs>
  <cellXfs count="688">
    <xf numFmtId="0" fontId="0" fillId="0" borderId="0" xfId="0"/>
    <xf numFmtId="0" fontId="1" fillId="0" borderId="0" xfId="0" applyFont="1" applyFill="1" applyBorder="1" applyProtection="1">
      <protection locked="0"/>
    </xf>
    <xf numFmtId="0" fontId="1" fillId="6" borderId="0" xfId="0" applyFont="1" applyFill="1" applyBorder="1" applyProtection="1">
      <protection locked="0"/>
    </xf>
    <xf numFmtId="0" fontId="18" fillId="6" borderId="0" xfId="0" applyFont="1" applyFill="1" applyBorder="1" applyProtection="1">
      <protection locked="0"/>
    </xf>
    <xf numFmtId="0" fontId="18" fillId="6" borderId="0" xfId="0" applyFont="1" applyFill="1" applyBorder="1" applyAlignment="1" applyProtection="1">
      <alignment horizontal="center" vertical="justify"/>
      <protection locked="0"/>
    </xf>
    <xf numFmtId="0" fontId="1" fillId="0" borderId="0" xfId="0" applyFont="1" applyFill="1" applyBorder="1" applyAlignment="1" applyProtection="1">
      <alignment horizontal="center" vertical="justify"/>
      <protection locked="0"/>
    </xf>
    <xf numFmtId="0" fontId="18" fillId="6" borderId="0" xfId="0" applyFont="1" applyFill="1" applyBorder="1" applyAlignment="1" applyProtection="1">
      <alignment vertical="center"/>
      <protection locked="0"/>
    </xf>
    <xf numFmtId="0" fontId="1" fillId="6" borderId="0" xfId="0" applyFont="1" applyFill="1" applyBorder="1" applyAlignment="1" applyProtection="1">
      <alignment horizontal="justify"/>
      <protection locked="0"/>
    </xf>
    <xf numFmtId="0" fontId="2" fillId="7" borderId="3" xfId="0" applyFont="1" applyFill="1" applyBorder="1" applyAlignment="1" applyProtection="1">
      <alignment horizontal="center" vertical="center" wrapText="1"/>
      <protection locked="0"/>
    </xf>
    <xf numFmtId="0" fontId="2" fillId="7" borderId="4" xfId="0" applyFont="1" applyFill="1" applyBorder="1" applyAlignment="1" applyProtection="1">
      <alignment horizontal="center" vertical="center" wrapText="1"/>
      <protection locked="0"/>
    </xf>
    <xf numFmtId="0" fontId="1" fillId="7" borderId="4" xfId="0" applyFont="1" applyFill="1" applyBorder="1" applyAlignment="1" applyProtection="1">
      <alignment horizontal="center" vertical="center" wrapText="1"/>
      <protection locked="0"/>
    </xf>
    <xf numFmtId="0" fontId="2" fillId="8" borderId="4" xfId="0" applyFont="1" applyFill="1" applyBorder="1" applyAlignment="1" applyProtection="1">
      <alignment horizontal="center" vertical="center" wrapText="1"/>
      <protection locked="0"/>
    </xf>
    <xf numFmtId="0" fontId="2" fillId="2" borderId="26" xfId="0" applyFont="1" applyFill="1" applyBorder="1" applyAlignment="1" applyProtection="1">
      <alignment horizontal="center" vertical="center"/>
      <protection locked="0"/>
    </xf>
    <xf numFmtId="0" fontId="2" fillId="3" borderId="26" xfId="0" applyFont="1" applyFill="1" applyBorder="1" applyAlignment="1" applyProtection="1">
      <alignment horizontal="center" vertical="center" wrapText="1"/>
      <protection locked="0"/>
    </xf>
    <xf numFmtId="0" fontId="34" fillId="0" borderId="7" xfId="0" applyFont="1" applyFill="1" applyBorder="1" applyAlignment="1" applyProtection="1">
      <alignment horizontal="center" vertical="center"/>
    </xf>
    <xf numFmtId="0" fontId="34" fillId="0" borderId="11" xfId="0" applyFont="1" applyFill="1" applyBorder="1" applyAlignment="1" applyProtection="1">
      <alignment vertical="center"/>
    </xf>
    <xf numFmtId="0" fontId="34" fillId="0" borderId="0" xfId="0" applyFont="1" applyFill="1" applyBorder="1" applyAlignment="1" applyProtection="1">
      <alignment vertical="center"/>
    </xf>
    <xf numFmtId="0" fontId="34" fillId="0" borderId="12" xfId="0" applyFont="1" applyFill="1" applyBorder="1" applyAlignment="1" applyProtection="1">
      <alignment vertical="center"/>
    </xf>
    <xf numFmtId="0" fontId="34" fillId="0" borderId="13" xfId="0" applyFont="1" applyFill="1" applyBorder="1" applyAlignment="1" applyProtection="1">
      <alignment vertical="center"/>
    </xf>
    <xf numFmtId="0" fontId="34" fillId="0" borderId="14" xfId="0" applyFont="1" applyFill="1" applyBorder="1" applyAlignment="1" applyProtection="1">
      <alignment vertical="center"/>
    </xf>
    <xf numFmtId="0" fontId="34" fillId="0" borderId="9" xfId="0" applyFont="1" applyFill="1" applyBorder="1" applyAlignment="1" applyProtection="1">
      <alignment vertical="center"/>
    </xf>
    <xf numFmtId="0" fontId="1" fillId="0" borderId="17" xfId="0" applyFont="1" applyFill="1" applyBorder="1" applyAlignment="1" applyProtection="1">
      <alignment horizontal="left" vertical="center" wrapText="1"/>
    </xf>
    <xf numFmtId="0" fontId="1" fillId="0" borderId="17" xfId="0" applyFont="1" applyFill="1" applyBorder="1" applyAlignment="1" applyProtection="1">
      <alignment horizontal="center" vertical="center"/>
      <protection locked="0"/>
    </xf>
    <xf numFmtId="0" fontId="1" fillId="0" borderId="17" xfId="0" applyFont="1" applyFill="1" applyBorder="1" applyAlignment="1" applyProtection="1">
      <alignment horizontal="center" vertical="center" wrapText="1"/>
      <protection locked="0"/>
    </xf>
    <xf numFmtId="49" fontId="2" fillId="0" borderId="17" xfId="0" applyNumberFormat="1" applyFont="1" applyFill="1" applyBorder="1" applyAlignment="1" applyProtection="1">
      <alignment horizontal="center" vertical="center" wrapText="1"/>
      <protection locked="0"/>
    </xf>
    <xf numFmtId="0" fontId="18" fillId="0" borderId="0" xfId="0" applyFont="1" applyFill="1" applyBorder="1" applyAlignment="1" applyProtection="1">
      <alignment horizontal="center" vertical="justify"/>
      <protection locked="0"/>
    </xf>
    <xf numFmtId="0" fontId="1" fillId="0" borderId="3" xfId="0" applyFont="1" applyFill="1" applyBorder="1" applyAlignment="1" applyProtection="1">
      <alignment horizontal="left" vertical="center" wrapText="1"/>
    </xf>
    <xf numFmtId="49" fontId="2" fillId="0" borderId="3" xfId="0" applyNumberFormat="1" applyFont="1" applyFill="1" applyBorder="1" applyAlignment="1" applyProtection="1">
      <alignment horizontal="center" vertical="center" wrapText="1"/>
      <protection locked="0"/>
    </xf>
    <xf numFmtId="0" fontId="1" fillId="0" borderId="3" xfId="0" applyFont="1" applyFill="1" applyBorder="1" applyAlignment="1" applyProtection="1">
      <alignment horizontal="center" vertical="center" wrapText="1"/>
      <protection locked="0"/>
    </xf>
    <xf numFmtId="0" fontId="1" fillId="0" borderId="3" xfId="0" applyFont="1" applyFill="1" applyBorder="1" applyAlignment="1" applyProtection="1">
      <alignment horizontal="center" vertical="center"/>
      <protection locked="0"/>
    </xf>
    <xf numFmtId="0" fontId="2" fillId="0" borderId="3" xfId="0" applyFont="1" applyFill="1" applyBorder="1" applyAlignment="1" applyProtection="1">
      <alignment horizontal="center" vertical="center" wrapText="1"/>
      <protection locked="0"/>
    </xf>
    <xf numFmtId="0" fontId="1" fillId="0" borderId="3" xfId="0" applyFont="1" applyFill="1" applyBorder="1" applyAlignment="1" applyProtection="1">
      <alignment horizontal="left" vertical="center" wrapText="1"/>
      <protection locked="0"/>
    </xf>
    <xf numFmtId="0" fontId="1" fillId="0" borderId="3" xfId="0" applyFont="1" applyFill="1" applyBorder="1" applyAlignment="1" applyProtection="1">
      <alignment vertical="center" wrapText="1"/>
    </xf>
    <xf numFmtId="0" fontId="19" fillId="0" borderId="3" xfId="0" applyFont="1" applyFill="1" applyBorder="1" applyAlignment="1" applyProtection="1">
      <alignment vertical="center"/>
      <protection locked="0"/>
    </xf>
    <xf numFmtId="0" fontId="1" fillId="0" borderId="3" xfId="0" applyFont="1" applyFill="1" applyBorder="1" applyAlignment="1">
      <alignment horizontal="left" vertical="center" wrapText="1"/>
    </xf>
    <xf numFmtId="0" fontId="1" fillId="0" borderId="3" xfId="0" applyFont="1" applyFill="1" applyBorder="1" applyAlignment="1" applyProtection="1">
      <alignment horizontal="center"/>
      <protection locked="0"/>
    </xf>
    <xf numFmtId="0" fontId="26" fillId="0" borderId="3" xfId="0" applyFont="1" applyFill="1" applyBorder="1" applyAlignment="1" applyProtection="1">
      <alignment horizontal="center" vertical="center" wrapText="1"/>
      <protection locked="0"/>
    </xf>
    <xf numFmtId="49" fontId="26" fillId="0" borderId="3" xfId="0" applyNumberFormat="1" applyFont="1" applyFill="1" applyBorder="1" applyAlignment="1" applyProtection="1">
      <alignment horizontal="center" vertical="center" wrapText="1"/>
      <protection locked="0"/>
    </xf>
    <xf numFmtId="0" fontId="2" fillId="0" borderId="3" xfId="0" applyFont="1" applyFill="1" applyBorder="1" applyAlignment="1" applyProtection="1">
      <alignment horizontal="center"/>
      <protection locked="0"/>
    </xf>
    <xf numFmtId="0" fontId="26" fillId="0" borderId="3" xfId="0" applyFont="1" applyFill="1" applyBorder="1" applyAlignment="1" applyProtection="1">
      <alignment vertical="center" wrapText="1"/>
      <protection locked="0"/>
    </xf>
    <xf numFmtId="0" fontId="1" fillId="0" borderId="3" xfId="0" applyFont="1" applyFill="1" applyBorder="1" applyAlignment="1" applyProtection="1">
      <alignment horizontal="justify" vertical="center" wrapText="1"/>
      <protection locked="0"/>
    </xf>
    <xf numFmtId="0" fontId="1" fillId="0" borderId="3" xfId="0" applyFont="1" applyFill="1" applyBorder="1" applyAlignment="1" applyProtection="1">
      <alignment vertical="center" wrapText="1"/>
      <protection locked="0"/>
    </xf>
    <xf numFmtId="0" fontId="1" fillId="0" borderId="29" xfId="0" applyFont="1" applyFill="1" applyBorder="1" applyAlignment="1" applyProtection="1">
      <alignment vertical="center" wrapText="1"/>
      <protection locked="0"/>
    </xf>
    <xf numFmtId="0" fontId="39" fillId="0" borderId="0" xfId="0" applyFont="1" applyFill="1" applyAlignment="1" applyProtection="1">
      <alignment horizontal="center" vertical="justify"/>
      <protection locked="0"/>
    </xf>
    <xf numFmtId="0" fontId="30" fillId="0" borderId="3" xfId="0" applyFont="1" applyFill="1" applyBorder="1" applyAlignment="1" applyProtection="1">
      <alignment horizontal="center" vertical="center" wrapText="1"/>
      <protection locked="0"/>
    </xf>
    <xf numFmtId="0" fontId="25" fillId="0" borderId="3" xfId="0" applyFont="1" applyFill="1" applyBorder="1" applyAlignment="1" applyProtection="1">
      <alignment horizontal="center" vertical="center" wrapText="1"/>
      <protection locked="0"/>
    </xf>
    <xf numFmtId="0" fontId="1" fillId="0" borderId="29" xfId="0" applyFont="1" applyFill="1" applyBorder="1" applyAlignment="1" applyProtection="1">
      <alignment horizontal="center" vertical="center" wrapText="1"/>
      <protection locked="0"/>
    </xf>
    <xf numFmtId="0" fontId="34" fillId="0" borderId="0" xfId="0" applyFont="1" applyFill="1" applyAlignment="1" applyProtection="1">
      <alignment horizontal="center" vertical="justify"/>
      <protection locked="0"/>
    </xf>
    <xf numFmtId="0" fontId="25" fillId="0" borderId="3" xfId="0" applyFont="1" applyFill="1" applyBorder="1" applyAlignment="1" applyProtection="1">
      <alignment vertical="center" wrapText="1"/>
      <protection locked="0"/>
    </xf>
    <xf numFmtId="0" fontId="42" fillId="0" borderId="3" xfId="0" applyFont="1" applyFill="1" applyBorder="1" applyAlignment="1" applyProtection="1">
      <alignment horizontal="left" vertical="center" wrapText="1"/>
      <protection locked="0"/>
    </xf>
    <xf numFmtId="0" fontId="1" fillId="0" borderId="22" xfId="0" applyFont="1" applyFill="1" applyBorder="1" applyAlignment="1">
      <alignment horizontal="left" vertical="center" wrapText="1"/>
    </xf>
    <xf numFmtId="0" fontId="2" fillId="0" borderId="22" xfId="0" applyFont="1" applyFill="1" applyBorder="1" applyAlignment="1" applyProtection="1">
      <alignment horizontal="center"/>
      <protection locked="0"/>
    </xf>
    <xf numFmtId="0" fontId="1" fillId="0" borderId="18" xfId="0" applyFont="1" applyFill="1" applyBorder="1" applyAlignment="1">
      <alignment horizontal="left" vertical="center" wrapText="1"/>
    </xf>
    <xf numFmtId="0" fontId="2" fillId="0" borderId="39" xfId="0" applyFont="1" applyFill="1" applyBorder="1" applyAlignment="1" applyProtection="1">
      <alignment horizontal="center" vertical="center"/>
      <protection locked="0"/>
    </xf>
    <xf numFmtId="0" fontId="26" fillId="0" borderId="18" xfId="0" applyFont="1" applyFill="1" applyBorder="1" applyAlignment="1" applyProtection="1">
      <alignment horizontal="center" vertical="center" wrapText="1"/>
      <protection locked="0"/>
    </xf>
    <xf numFmtId="49" fontId="26" fillId="0" borderId="18" xfId="0" applyNumberFormat="1" applyFont="1" applyFill="1" applyBorder="1" applyAlignment="1" applyProtection="1">
      <alignment horizontal="center" vertical="center" wrapText="1"/>
      <protection locked="0"/>
    </xf>
    <xf numFmtId="0" fontId="1" fillId="0" borderId="4" xfId="0" applyFont="1" applyFill="1" applyBorder="1" applyAlignment="1">
      <alignment horizontal="left" vertical="center" wrapText="1"/>
    </xf>
    <xf numFmtId="49" fontId="26" fillId="0" borderId="4" xfId="0" applyNumberFormat="1" applyFont="1" applyFill="1" applyBorder="1" applyAlignment="1" applyProtection="1">
      <alignment horizontal="center" vertical="center" wrapText="1"/>
      <protection locked="0"/>
    </xf>
    <xf numFmtId="0" fontId="26" fillId="0" borderId="4" xfId="0" applyFont="1" applyFill="1" applyBorder="1" applyAlignment="1" applyProtection="1">
      <alignment horizontal="center" vertical="center" wrapText="1"/>
      <protection locked="0"/>
    </xf>
    <xf numFmtId="0" fontId="2" fillId="0" borderId="0" xfId="0" applyFont="1" applyFill="1" applyBorder="1" applyAlignment="1" applyProtection="1">
      <alignment horizontal="center" vertical="center"/>
      <protection locked="0"/>
    </xf>
    <xf numFmtId="0" fontId="1" fillId="0" borderId="5" xfId="0" applyFont="1" applyFill="1" applyBorder="1" applyAlignment="1" applyProtection="1">
      <alignment vertical="center" wrapText="1"/>
      <protection locked="0"/>
    </xf>
    <xf numFmtId="0" fontId="1" fillId="0" borderId="10" xfId="0" applyFont="1" applyFill="1" applyBorder="1" applyAlignment="1" applyProtection="1">
      <alignment vertical="center" wrapText="1"/>
      <protection locked="0"/>
    </xf>
    <xf numFmtId="0" fontId="26" fillId="0" borderId="22" xfId="0" applyFont="1" applyFill="1" applyBorder="1" applyAlignment="1" applyProtection="1">
      <alignment horizontal="center" vertical="center" wrapText="1"/>
      <protection locked="0"/>
    </xf>
    <xf numFmtId="0" fontId="1" fillId="0" borderId="39" xfId="0" applyFont="1" applyFill="1" applyBorder="1" applyAlignment="1" applyProtection="1">
      <alignment horizontal="center"/>
      <protection locked="0"/>
    </xf>
    <xf numFmtId="0" fontId="18" fillId="0" borderId="0" xfId="0" applyFont="1" applyFill="1" applyBorder="1" applyProtection="1">
      <protection locked="0"/>
    </xf>
    <xf numFmtId="0" fontId="1" fillId="0" borderId="0" xfId="0" applyFont="1" applyFill="1" applyBorder="1" applyAlignment="1" applyProtection="1">
      <alignment horizontal="center"/>
      <protection locked="0"/>
    </xf>
    <xf numFmtId="0" fontId="48" fillId="0" borderId="4" xfId="0" applyFont="1" applyFill="1" applyBorder="1" applyAlignment="1">
      <alignment horizontal="left" vertical="center" wrapText="1"/>
    </xf>
    <xf numFmtId="0" fontId="48" fillId="0" borderId="0" xfId="0" applyFont="1" applyFill="1" applyBorder="1" applyAlignment="1" applyProtection="1">
      <alignment horizontal="center"/>
      <protection locked="0"/>
    </xf>
    <xf numFmtId="0" fontId="49" fillId="0" borderId="4" xfId="0" applyFont="1" applyFill="1" applyBorder="1" applyAlignment="1" applyProtection="1">
      <alignment horizontal="center" vertical="center" wrapText="1"/>
      <protection locked="0"/>
    </xf>
    <xf numFmtId="0" fontId="48" fillId="0" borderId="4" xfId="0" applyFont="1" applyFill="1" applyBorder="1" applyAlignment="1">
      <alignment horizontal="left" wrapText="1"/>
    </xf>
    <xf numFmtId="49" fontId="49" fillId="0" borderId="4" xfId="0" applyNumberFormat="1" applyFont="1" applyFill="1" applyBorder="1" applyAlignment="1" applyProtection="1">
      <alignment horizontal="center" vertical="center" wrapText="1"/>
      <protection locked="0"/>
    </xf>
    <xf numFmtId="0" fontId="49" fillId="0" borderId="4" xfId="0" applyFont="1" applyFill="1" applyBorder="1" applyAlignment="1">
      <alignment vertical="center" wrapText="1"/>
    </xf>
    <xf numFmtId="0" fontId="49" fillId="0" borderId="5" xfId="0" applyFont="1" applyFill="1" applyBorder="1" applyAlignment="1">
      <alignment vertical="center" wrapText="1"/>
    </xf>
    <xf numFmtId="0" fontId="49" fillId="0" borderId="3" xfId="0" applyFont="1" applyFill="1" applyBorder="1" applyAlignment="1" applyProtection="1">
      <alignment horizontal="center" vertical="center" wrapText="1"/>
      <protection locked="0"/>
    </xf>
    <xf numFmtId="0" fontId="49" fillId="0" borderId="3" xfId="0" applyFont="1" applyFill="1" applyBorder="1" applyAlignment="1" applyProtection="1">
      <alignment horizontal="center"/>
      <protection locked="0"/>
    </xf>
    <xf numFmtId="0" fontId="48" fillId="0" borderId="3" xfId="0" applyFont="1" applyFill="1" applyBorder="1" applyAlignment="1">
      <alignment horizontal="left" vertical="center" wrapText="1"/>
    </xf>
    <xf numFmtId="0" fontId="51" fillId="0" borderId="9" xfId="0" applyFont="1" applyFill="1" applyBorder="1" applyAlignment="1" applyProtection="1">
      <alignment horizontal="center" vertical="center"/>
      <protection locked="0"/>
    </xf>
    <xf numFmtId="0" fontId="38" fillId="0" borderId="3" xfId="0" applyFont="1" applyFill="1" applyBorder="1" applyAlignment="1" applyProtection="1">
      <alignment vertical="center" wrapText="1"/>
      <protection locked="0"/>
    </xf>
    <xf numFmtId="0" fontId="2" fillId="0" borderId="8" xfId="0" applyFont="1" applyFill="1" applyBorder="1" applyAlignment="1" applyProtection="1">
      <alignment horizontal="center" vertical="center"/>
      <protection locked="0"/>
    </xf>
    <xf numFmtId="0" fontId="1" fillId="0" borderId="5" xfId="0" applyFont="1" applyFill="1" applyBorder="1" applyAlignment="1">
      <alignment horizontal="left" vertical="center" wrapText="1"/>
    </xf>
    <xf numFmtId="0" fontId="26" fillId="0" borderId="5" xfId="0" applyFont="1" applyFill="1" applyBorder="1" applyAlignment="1" applyProtection="1">
      <alignment horizontal="center" vertical="center" wrapText="1"/>
      <protection locked="0"/>
    </xf>
    <xf numFmtId="49" fontId="26" fillId="0" borderId="5" xfId="0" applyNumberFormat="1" applyFont="1" applyFill="1" applyBorder="1" applyAlignment="1" applyProtection="1">
      <alignment horizontal="center" vertical="center" wrapText="1"/>
      <protection locked="0"/>
    </xf>
    <xf numFmtId="0" fontId="2" fillId="0" borderId="0" xfId="0" applyFont="1" applyFill="1" applyBorder="1" applyAlignment="1" applyProtection="1">
      <alignment horizontal="center"/>
      <protection locked="0"/>
    </xf>
    <xf numFmtId="0" fontId="30" fillId="0" borderId="11" xfId="0" applyFont="1" applyFill="1" applyBorder="1" applyAlignment="1" applyProtection="1">
      <alignment vertical="center" wrapText="1"/>
      <protection locked="0"/>
    </xf>
    <xf numFmtId="0" fontId="1" fillId="0" borderId="11" xfId="0" applyFont="1" applyFill="1" applyBorder="1" applyAlignment="1" applyProtection="1">
      <alignment vertical="center" wrapText="1"/>
      <protection locked="0"/>
    </xf>
    <xf numFmtId="0" fontId="1" fillId="0" borderId="13" xfId="0" applyFont="1" applyFill="1" applyBorder="1" applyAlignment="1" applyProtection="1">
      <alignment vertical="center" wrapText="1"/>
      <protection locked="0"/>
    </xf>
    <xf numFmtId="49" fontId="54" fillId="0" borderId="4" xfId="0" applyNumberFormat="1" applyFont="1" applyFill="1" applyBorder="1" applyAlignment="1" applyProtection="1">
      <alignment horizontal="center" vertical="center" wrapText="1"/>
      <protection locked="0"/>
    </xf>
    <xf numFmtId="0" fontId="0" fillId="0" borderId="0" xfId="0" applyFill="1" applyBorder="1"/>
    <xf numFmtId="0" fontId="34" fillId="0" borderId="7" xfId="0" applyFont="1" applyFill="1" applyBorder="1" applyAlignment="1" applyProtection="1">
      <alignment vertical="center"/>
    </xf>
    <xf numFmtId="0" fontId="34" fillId="0" borderId="8" xfId="0" applyFont="1" applyFill="1" applyBorder="1" applyAlignment="1" applyProtection="1">
      <alignment vertical="center"/>
    </xf>
    <xf numFmtId="0" fontId="34" fillId="0" borderId="6" xfId="0" applyFont="1" applyFill="1" applyBorder="1" applyAlignment="1" applyProtection="1">
      <alignment vertical="center"/>
    </xf>
    <xf numFmtId="0" fontId="2" fillId="0" borderId="4" xfId="0" applyFont="1" applyFill="1" applyBorder="1" applyAlignment="1" applyProtection="1">
      <alignment horizontal="center"/>
      <protection locked="0"/>
    </xf>
    <xf numFmtId="0" fontId="1" fillId="0" borderId="0" xfId="0" applyFont="1" applyFill="1" applyBorder="1" applyAlignment="1" applyProtection="1">
      <alignment horizontal="center" vertical="center"/>
      <protection locked="0"/>
    </xf>
    <xf numFmtId="0" fontId="39" fillId="0" borderId="3" xfId="0" applyFont="1" applyFill="1" applyBorder="1" applyAlignment="1" applyProtection="1">
      <alignment horizontal="center" vertical="justify"/>
      <protection locked="0"/>
    </xf>
    <xf numFmtId="0" fontId="31" fillId="0" borderId="6" xfId="0" applyFont="1" applyFill="1" applyBorder="1" applyAlignment="1" applyProtection="1">
      <alignment vertical="center"/>
      <protection locked="0"/>
    </xf>
    <xf numFmtId="0" fontId="31" fillId="0" borderId="12" xfId="0" applyFont="1" applyFill="1" applyBorder="1" applyAlignment="1" applyProtection="1">
      <alignment vertical="center"/>
      <protection locked="0"/>
    </xf>
    <xf numFmtId="0" fontId="31" fillId="0" borderId="9" xfId="0" applyFont="1" applyFill="1" applyBorder="1" applyAlignment="1" applyProtection="1">
      <alignment vertical="center"/>
      <protection locked="0"/>
    </xf>
    <xf numFmtId="0" fontId="31" fillId="0" borderId="0" xfId="0" applyFont="1" applyFill="1" applyBorder="1" applyAlignment="1" applyProtection="1">
      <alignment vertical="center"/>
      <protection locked="0"/>
    </xf>
    <xf numFmtId="0" fontId="1" fillId="0" borderId="5" xfId="0" applyFont="1" applyFill="1" applyBorder="1" applyAlignment="1" applyProtection="1">
      <alignment horizontal="center" vertical="center" wrapText="1"/>
      <protection locked="0"/>
    </xf>
    <xf numFmtId="0" fontId="55" fillId="0" borderId="3" xfId="0" applyFont="1" applyFill="1" applyBorder="1" applyAlignment="1" applyProtection="1">
      <alignment horizontal="center" vertical="center"/>
      <protection locked="0"/>
    </xf>
    <xf numFmtId="0" fontId="31" fillId="0" borderId="3" xfId="0" applyFont="1" applyFill="1" applyBorder="1" applyAlignment="1" applyProtection="1">
      <alignment horizontal="center" vertical="center"/>
      <protection locked="0"/>
    </xf>
    <xf numFmtId="0" fontId="1" fillId="0" borderId="2" xfId="0" applyFont="1" applyFill="1" applyBorder="1" applyAlignment="1">
      <alignment horizontal="left" vertical="center" wrapText="1"/>
    </xf>
    <xf numFmtId="0" fontId="1" fillId="0" borderId="10" xfId="0" applyFont="1" applyFill="1" applyBorder="1" applyAlignment="1" applyProtection="1">
      <alignment horizontal="center" vertical="center" wrapText="1"/>
      <protection locked="0"/>
    </xf>
    <xf numFmtId="0" fontId="31" fillId="0" borderId="14" xfId="0" applyFont="1" applyFill="1" applyBorder="1" applyAlignment="1" applyProtection="1">
      <alignment vertical="center"/>
      <protection locked="0"/>
    </xf>
    <xf numFmtId="0" fontId="28" fillId="0" borderId="5" xfId="0" applyFont="1" applyFill="1" applyBorder="1" applyAlignment="1">
      <alignment horizontal="center" vertical="center" textRotation="180" wrapText="1"/>
    </xf>
    <xf numFmtId="0" fontId="31" fillId="0" borderId="3" xfId="0" applyFont="1" applyFill="1" applyBorder="1" applyAlignment="1" applyProtection="1">
      <alignment vertical="center"/>
      <protection locked="0"/>
    </xf>
    <xf numFmtId="0" fontId="26" fillId="0" borderId="7" xfId="0" applyFont="1" applyFill="1" applyBorder="1" applyAlignment="1" applyProtection="1">
      <alignment horizontal="center" vertical="center" wrapText="1"/>
      <protection locked="0"/>
    </xf>
    <xf numFmtId="0" fontId="26" fillId="0" borderId="1" xfId="0" applyFont="1" applyFill="1" applyBorder="1" applyAlignment="1" applyProtection="1">
      <alignment horizontal="center" vertical="center" wrapText="1"/>
      <protection locked="0"/>
    </xf>
    <xf numFmtId="0" fontId="26" fillId="0" borderId="23" xfId="0" applyFont="1" applyFill="1" applyBorder="1" applyAlignment="1" applyProtection="1">
      <alignment horizontal="center" vertical="center" wrapText="1"/>
      <protection locked="0"/>
    </xf>
    <xf numFmtId="0" fontId="1" fillId="0" borderId="0" xfId="0" applyFont="1" applyFill="1" applyAlignment="1" applyProtection="1">
      <alignment horizontal="center" vertical="center"/>
      <protection locked="0"/>
    </xf>
    <xf numFmtId="0" fontId="1" fillId="0" borderId="4" xfId="0" applyFont="1" applyFill="1" applyBorder="1" applyAlignment="1" applyProtection="1">
      <alignment horizontal="center" vertical="center" wrapText="1"/>
      <protection locked="0"/>
    </xf>
    <xf numFmtId="49" fontId="2" fillId="0" borderId="4" xfId="0" applyNumberFormat="1" applyFont="1" applyFill="1" applyBorder="1" applyAlignment="1" applyProtection="1">
      <alignment horizontal="center" vertical="center" wrapText="1"/>
      <protection locked="0"/>
    </xf>
    <xf numFmtId="0" fontId="1" fillId="0" borderId="4" xfId="0" applyFont="1" applyFill="1" applyBorder="1" applyAlignment="1" applyProtection="1">
      <alignment horizontal="center" vertical="center"/>
      <protection locked="0"/>
    </xf>
    <xf numFmtId="0" fontId="2" fillId="0" borderId="10" xfId="0" applyFont="1" applyFill="1" applyBorder="1" applyAlignment="1" applyProtection="1">
      <alignment horizontal="center" vertical="center" wrapText="1"/>
      <protection locked="0"/>
    </xf>
    <xf numFmtId="0" fontId="1" fillId="0" borderId="10" xfId="0" applyFont="1" applyFill="1" applyBorder="1" applyAlignment="1" applyProtection="1">
      <alignment horizontal="left" vertical="center" wrapText="1"/>
      <protection locked="0"/>
    </xf>
    <xf numFmtId="0" fontId="2" fillId="0" borderId="5" xfId="0" applyFont="1" applyFill="1" applyBorder="1" applyAlignment="1" applyProtection="1">
      <alignment horizontal="center" vertical="center" wrapText="1"/>
      <protection locked="0"/>
    </xf>
    <xf numFmtId="0" fontId="1" fillId="0" borderId="5" xfId="0" applyFont="1" applyFill="1" applyBorder="1" applyAlignment="1">
      <alignment vertical="center" wrapText="1"/>
    </xf>
    <xf numFmtId="49" fontId="2" fillId="0" borderId="5" xfId="0" applyNumberFormat="1" applyFont="1" applyFill="1" applyBorder="1" applyAlignment="1" applyProtection="1">
      <alignment horizontal="center" vertical="center" wrapText="1"/>
      <protection locked="0"/>
    </xf>
    <xf numFmtId="0" fontId="2" fillId="0" borderId="4" xfId="0" applyFont="1" applyFill="1" applyBorder="1" applyAlignment="1" applyProtection="1">
      <alignment vertical="center" wrapText="1"/>
      <protection locked="0"/>
    </xf>
    <xf numFmtId="0" fontId="1" fillId="0" borderId="10" xfId="0" applyFont="1" applyFill="1" applyBorder="1" applyAlignment="1">
      <alignment vertical="center" wrapText="1"/>
    </xf>
    <xf numFmtId="49" fontId="2" fillId="0" borderId="10" xfId="0" applyNumberFormat="1" applyFont="1" applyFill="1" applyBorder="1" applyAlignment="1" applyProtection="1">
      <alignment horizontal="center" vertical="center" wrapText="1"/>
      <protection locked="0"/>
    </xf>
    <xf numFmtId="0" fontId="2" fillId="0" borderId="5" xfId="0" applyFont="1" applyFill="1" applyBorder="1" applyAlignment="1" applyProtection="1">
      <alignment vertical="center" wrapText="1"/>
      <protection locked="0"/>
    </xf>
    <xf numFmtId="0" fontId="2" fillId="0" borderId="4" xfId="0" applyFont="1" applyFill="1" applyBorder="1" applyAlignment="1" applyProtection="1">
      <alignment horizontal="center" vertical="center" wrapText="1"/>
      <protection locked="0"/>
    </xf>
    <xf numFmtId="0" fontId="18" fillId="0" borderId="0" xfId="0" applyFont="1" applyFill="1" applyBorder="1" applyAlignment="1" applyProtection="1">
      <alignment vertical="center"/>
      <protection locked="0"/>
    </xf>
    <xf numFmtId="0" fontId="1" fillId="0" borderId="0" xfId="0" applyFont="1" applyFill="1" applyBorder="1" applyAlignment="1" applyProtection="1">
      <alignment horizontal="justify"/>
      <protection locked="0"/>
    </xf>
    <xf numFmtId="0" fontId="25" fillId="2" borderId="4" xfId="0" applyFont="1" applyFill="1" applyBorder="1" applyAlignment="1" applyProtection="1">
      <alignment horizontal="center" vertical="center" wrapText="1"/>
      <protection locked="0"/>
    </xf>
    <xf numFmtId="0" fontId="34" fillId="0" borderId="7" xfId="0" applyFont="1" applyFill="1" applyBorder="1" applyAlignment="1" applyProtection="1">
      <alignment horizontal="center" vertical="center" wrapText="1"/>
    </xf>
    <xf numFmtId="0" fontId="34" fillId="0" borderId="8" xfId="0" applyFont="1" applyFill="1" applyBorder="1" applyAlignment="1" applyProtection="1">
      <alignment horizontal="center" vertical="center" wrapText="1"/>
    </xf>
    <xf numFmtId="0" fontId="34" fillId="0" borderId="6" xfId="0" applyFont="1" applyFill="1" applyBorder="1" applyAlignment="1" applyProtection="1">
      <alignment horizontal="center" vertical="center" wrapText="1"/>
    </xf>
    <xf numFmtId="0" fontId="34" fillId="0" borderId="11" xfId="0" applyFont="1" applyFill="1" applyBorder="1" applyAlignment="1" applyProtection="1">
      <alignment horizontal="center" vertical="center" wrapText="1"/>
    </xf>
    <xf numFmtId="0" fontId="34" fillId="0" borderId="0" xfId="0" applyFont="1" applyFill="1" applyBorder="1" applyAlignment="1" applyProtection="1">
      <alignment horizontal="center" vertical="center" wrapText="1"/>
    </xf>
    <xf numFmtId="0" fontId="34" fillId="0" borderId="12" xfId="0" applyFont="1" applyFill="1" applyBorder="1" applyAlignment="1" applyProtection="1">
      <alignment horizontal="center" vertical="center" wrapText="1"/>
    </xf>
    <xf numFmtId="0" fontId="34" fillId="0" borderId="13" xfId="0" applyFont="1" applyFill="1" applyBorder="1" applyAlignment="1" applyProtection="1">
      <alignment horizontal="center" vertical="center" wrapText="1"/>
    </xf>
    <xf numFmtId="0" fontId="34" fillId="0" borderId="14" xfId="0" applyFont="1" applyFill="1" applyBorder="1" applyAlignment="1" applyProtection="1">
      <alignment horizontal="center" vertical="center" wrapText="1"/>
    </xf>
    <xf numFmtId="0" fontId="34" fillId="0" borderId="9" xfId="0" applyFont="1" applyFill="1" applyBorder="1" applyAlignment="1" applyProtection="1">
      <alignment horizontal="center" vertical="center" wrapText="1"/>
    </xf>
    <xf numFmtId="0" fontId="34" fillId="0" borderId="7" xfId="0" applyFont="1" applyFill="1" applyBorder="1" applyAlignment="1" applyProtection="1">
      <alignment horizontal="center" vertical="center"/>
    </xf>
    <xf numFmtId="0" fontId="34" fillId="0" borderId="8" xfId="0" applyFont="1" applyFill="1" applyBorder="1" applyAlignment="1" applyProtection="1">
      <alignment horizontal="center" vertical="center"/>
    </xf>
    <xf numFmtId="0" fontId="34" fillId="0" borderId="6" xfId="0" applyFont="1" applyFill="1" applyBorder="1" applyAlignment="1" applyProtection="1">
      <alignment horizontal="center" vertical="center"/>
    </xf>
    <xf numFmtId="0" fontId="34" fillId="0" borderId="11" xfId="0" applyFont="1" applyFill="1" applyBorder="1" applyAlignment="1" applyProtection="1">
      <alignment horizontal="center" vertical="center"/>
    </xf>
    <xf numFmtId="0" fontId="34" fillId="0" borderId="0" xfId="0" applyFont="1" applyFill="1" applyBorder="1" applyAlignment="1" applyProtection="1">
      <alignment horizontal="center" vertical="center"/>
    </xf>
    <xf numFmtId="0" fontId="34" fillId="0" borderId="12" xfId="0" applyFont="1" applyFill="1" applyBorder="1" applyAlignment="1" applyProtection="1">
      <alignment horizontal="center" vertical="center"/>
    </xf>
    <xf numFmtId="0" fontId="33" fillId="0" borderId="4" xfId="0" applyFont="1" applyFill="1" applyBorder="1" applyAlignment="1" applyProtection="1">
      <alignment horizontal="center" vertical="center" wrapText="1"/>
      <protection locked="0"/>
    </xf>
    <xf numFmtId="0" fontId="33" fillId="0" borderId="5" xfId="0" applyFont="1" applyFill="1" applyBorder="1" applyAlignment="1" applyProtection="1">
      <alignment horizontal="center" vertical="center" wrapText="1"/>
      <protection locked="0"/>
    </xf>
    <xf numFmtId="0" fontId="34" fillId="0" borderId="13" xfId="0" applyFont="1" applyFill="1" applyBorder="1" applyAlignment="1" applyProtection="1">
      <alignment horizontal="center" vertical="center"/>
    </xf>
    <xf numFmtId="0" fontId="34" fillId="0" borderId="14" xfId="0" applyFont="1" applyFill="1" applyBorder="1" applyAlignment="1" applyProtection="1">
      <alignment horizontal="center" vertical="center"/>
    </xf>
    <xf numFmtId="0" fontId="34" fillId="0" borderId="9" xfId="0" applyFont="1" applyFill="1" applyBorder="1" applyAlignment="1" applyProtection="1">
      <alignment horizontal="center" vertical="center"/>
    </xf>
    <xf numFmtId="0" fontId="40" fillId="0" borderId="4" xfId="0" applyFont="1" applyFill="1" applyBorder="1" applyAlignment="1" applyProtection="1">
      <alignment horizontal="center" vertical="center" wrapText="1"/>
      <protection locked="0"/>
    </xf>
    <xf numFmtId="0" fontId="40" fillId="0" borderId="5" xfId="0" applyFont="1" applyFill="1" applyBorder="1" applyAlignment="1" applyProtection="1">
      <alignment horizontal="center" vertical="center" wrapText="1"/>
      <protection locked="0"/>
    </xf>
    <xf numFmtId="0" fontId="40" fillId="0" borderId="10" xfId="0" applyFont="1" applyFill="1" applyBorder="1" applyAlignment="1" applyProtection="1">
      <alignment horizontal="center" vertical="center" wrapText="1"/>
      <protection locked="0"/>
    </xf>
    <xf numFmtId="0" fontId="38" fillId="0" borderId="4" xfId="0" applyFont="1" applyFill="1" applyBorder="1" applyAlignment="1" applyProtection="1">
      <alignment horizontal="center" vertical="center" wrapText="1"/>
      <protection locked="0"/>
    </xf>
    <xf numFmtId="0" fontId="38" fillId="0" borderId="5" xfId="0" applyFont="1" applyFill="1" applyBorder="1" applyAlignment="1" applyProtection="1">
      <alignment horizontal="center" vertical="center" wrapText="1"/>
      <protection locked="0"/>
    </xf>
    <xf numFmtId="0" fontId="38" fillId="0" borderId="10" xfId="0" applyFont="1" applyFill="1" applyBorder="1" applyAlignment="1" applyProtection="1">
      <alignment horizontal="center" vertical="center" wrapText="1"/>
      <protection locked="0"/>
    </xf>
    <xf numFmtId="0" fontId="32" fillId="0" borderId="4" xfId="0" applyFont="1" applyFill="1" applyBorder="1" applyAlignment="1" applyProtection="1">
      <alignment horizontal="center" vertical="center" wrapText="1"/>
      <protection locked="0"/>
    </xf>
    <xf numFmtId="0" fontId="32" fillId="0" borderId="5" xfId="0" applyFont="1" applyFill="1" applyBorder="1" applyAlignment="1" applyProtection="1">
      <alignment horizontal="center" vertical="center" wrapText="1"/>
      <protection locked="0"/>
    </xf>
    <xf numFmtId="0" fontId="32" fillId="0" borderId="10" xfId="0" applyFont="1" applyFill="1" applyBorder="1" applyAlignment="1" applyProtection="1">
      <alignment horizontal="center" vertical="center" wrapText="1"/>
      <protection locked="0"/>
    </xf>
    <xf numFmtId="0" fontId="30" fillId="0" borderId="5" xfId="0" applyFont="1" applyFill="1" applyBorder="1" applyAlignment="1" applyProtection="1">
      <alignment horizontal="center" vertical="center" wrapText="1"/>
      <protection locked="0"/>
    </xf>
    <xf numFmtId="14" fontId="30" fillId="0" borderId="5" xfId="0" applyNumberFormat="1" applyFont="1" applyFill="1" applyBorder="1" applyAlignment="1" applyProtection="1">
      <alignment horizontal="center" vertical="center" wrapText="1"/>
      <protection locked="0"/>
    </xf>
    <xf numFmtId="0" fontId="30" fillId="0" borderId="11" xfId="0" applyFont="1" applyFill="1" applyBorder="1" applyAlignment="1" applyProtection="1">
      <alignment horizontal="center" vertical="center" wrapText="1"/>
      <protection locked="0"/>
    </xf>
    <xf numFmtId="0" fontId="1" fillId="0" borderId="4" xfId="0" applyFont="1" applyFill="1" applyBorder="1" applyAlignment="1" applyProtection="1">
      <alignment horizontal="center" vertical="center" wrapText="1"/>
      <protection locked="0"/>
    </xf>
    <xf numFmtId="0" fontId="29" fillId="0" borderId="5" xfId="0" applyFont="1" applyFill="1" applyBorder="1" applyAlignment="1" applyProtection="1">
      <alignment horizontal="center" vertical="center" wrapText="1"/>
      <protection locked="0"/>
    </xf>
    <xf numFmtId="0" fontId="29" fillId="0" borderId="10" xfId="0" applyFont="1" applyFill="1" applyBorder="1" applyAlignment="1" applyProtection="1">
      <alignment horizontal="center" vertical="center" wrapText="1"/>
      <protection locked="0"/>
    </xf>
    <xf numFmtId="0" fontId="1" fillId="0" borderId="5" xfId="0" applyFont="1" applyFill="1" applyBorder="1" applyAlignment="1" applyProtection="1">
      <alignment horizontal="center" vertical="center" wrapText="1"/>
      <protection locked="0"/>
    </xf>
    <xf numFmtId="0" fontId="1" fillId="0" borderId="10" xfId="0" applyFont="1" applyFill="1" applyBorder="1" applyAlignment="1" applyProtection="1">
      <alignment horizontal="center" vertical="center" wrapText="1"/>
      <protection locked="0"/>
    </xf>
    <xf numFmtId="14" fontId="1" fillId="0" borderId="4" xfId="0" applyNumberFormat="1" applyFont="1" applyFill="1" applyBorder="1" applyAlignment="1" applyProtection="1">
      <alignment horizontal="center" vertical="center" wrapText="1"/>
      <protection locked="0"/>
    </xf>
    <xf numFmtId="14" fontId="1" fillId="0" borderId="5" xfId="0" applyNumberFormat="1" applyFont="1" applyFill="1" applyBorder="1" applyAlignment="1" applyProtection="1">
      <alignment horizontal="center" vertical="center" wrapText="1"/>
      <protection locked="0"/>
    </xf>
    <xf numFmtId="14" fontId="1" fillId="0" borderId="10" xfId="0" applyNumberFormat="1" applyFont="1" applyFill="1" applyBorder="1" applyAlignment="1" applyProtection="1">
      <alignment horizontal="center" vertical="center" wrapText="1"/>
      <protection locked="0"/>
    </xf>
    <xf numFmtId="0" fontId="1" fillId="0" borderId="7" xfId="0" applyFont="1" applyFill="1" applyBorder="1" applyAlignment="1" applyProtection="1">
      <alignment horizontal="center" vertical="center" wrapText="1"/>
      <protection locked="0"/>
    </xf>
    <xf numFmtId="0" fontId="1" fillId="0" borderId="11" xfId="0" applyFont="1" applyFill="1" applyBorder="1" applyAlignment="1" applyProtection="1">
      <alignment horizontal="center" vertical="center" wrapText="1"/>
      <protection locked="0"/>
    </xf>
    <xf numFmtId="0" fontId="1" fillId="0" borderId="13" xfId="0" applyFont="1" applyFill="1" applyBorder="1" applyAlignment="1" applyProtection="1">
      <alignment horizontal="center" vertical="center" wrapText="1"/>
      <protection locked="0"/>
    </xf>
    <xf numFmtId="0" fontId="29" fillId="0" borderId="3" xfId="0" applyFont="1" applyFill="1" applyBorder="1" applyAlignment="1" applyProtection="1">
      <alignment horizontal="center" vertical="center" wrapText="1"/>
      <protection locked="0"/>
    </xf>
    <xf numFmtId="0" fontId="29" fillId="0" borderId="4" xfId="0" applyFont="1" applyFill="1" applyBorder="1" applyAlignment="1" applyProtection="1">
      <alignment horizontal="center" vertical="center" wrapText="1"/>
      <protection locked="0"/>
    </xf>
    <xf numFmtId="14" fontId="29" fillId="0" borderId="4" xfId="0" applyNumberFormat="1" applyFont="1" applyFill="1" applyBorder="1" applyAlignment="1" applyProtection="1">
      <alignment horizontal="center" vertical="center" wrapText="1"/>
      <protection locked="0"/>
    </xf>
    <xf numFmtId="0" fontId="29" fillId="0" borderId="7" xfId="0" applyFont="1" applyFill="1" applyBorder="1" applyAlignment="1" applyProtection="1">
      <alignment horizontal="center" vertical="center" wrapText="1"/>
      <protection locked="0"/>
    </xf>
    <xf numFmtId="0" fontId="29" fillId="0" borderId="11" xfId="0" applyFont="1" applyFill="1" applyBorder="1" applyAlignment="1" applyProtection="1">
      <alignment horizontal="center" vertical="center" wrapText="1"/>
      <protection locked="0"/>
    </xf>
    <xf numFmtId="0" fontId="29" fillId="0" borderId="13" xfId="0" applyFont="1" applyFill="1" applyBorder="1" applyAlignment="1" applyProtection="1">
      <alignment horizontal="center" vertical="center" wrapText="1"/>
      <protection locked="0"/>
    </xf>
    <xf numFmtId="0" fontId="48" fillId="0" borderId="4" xfId="0" applyFont="1" applyFill="1" applyBorder="1" applyAlignment="1" applyProtection="1">
      <alignment horizontal="center" vertical="center" wrapText="1"/>
      <protection locked="0"/>
    </xf>
    <xf numFmtId="0" fontId="48" fillId="0" borderId="5" xfId="0" applyFont="1" applyFill="1" applyBorder="1" applyAlignment="1" applyProtection="1">
      <alignment horizontal="center" vertical="center" wrapText="1"/>
      <protection locked="0"/>
    </xf>
    <xf numFmtId="0" fontId="48" fillId="0" borderId="10" xfId="0" applyFont="1" applyFill="1" applyBorder="1" applyAlignment="1" applyProtection="1">
      <alignment horizontal="center" vertical="center" wrapText="1"/>
      <protection locked="0"/>
    </xf>
    <xf numFmtId="0" fontId="30" fillId="0" borderId="4" xfId="0" applyFont="1" applyFill="1" applyBorder="1" applyAlignment="1" applyProtection="1">
      <alignment horizontal="center" vertical="center" wrapText="1"/>
      <protection locked="0"/>
    </xf>
    <xf numFmtId="0" fontId="30" fillId="0" borderId="10" xfId="0" applyFont="1" applyFill="1" applyBorder="1" applyAlignment="1" applyProtection="1">
      <alignment horizontal="center" vertical="center" wrapText="1"/>
      <protection locked="0"/>
    </xf>
    <xf numFmtId="14" fontId="30" fillId="0" borderId="4" xfId="0" applyNumberFormat="1" applyFont="1" applyFill="1" applyBorder="1" applyAlignment="1" applyProtection="1">
      <alignment horizontal="center" vertical="center" wrapText="1"/>
      <protection locked="0"/>
    </xf>
    <xf numFmtId="14" fontId="30" fillId="0" borderId="10" xfId="0" applyNumberFormat="1" applyFont="1" applyFill="1" applyBorder="1" applyAlignment="1" applyProtection="1">
      <alignment horizontal="center" vertical="center" wrapText="1"/>
      <protection locked="0"/>
    </xf>
    <xf numFmtId="0" fontId="30" fillId="0" borderId="4" xfId="0" applyFont="1" applyFill="1" applyBorder="1" applyAlignment="1" applyProtection="1">
      <alignment horizontal="justify" vertical="center" wrapText="1"/>
      <protection locked="0"/>
    </xf>
    <xf numFmtId="0" fontId="30" fillId="0" borderId="5" xfId="0" applyFont="1" applyFill="1" applyBorder="1" applyAlignment="1" applyProtection="1">
      <alignment horizontal="justify" vertical="center" wrapText="1"/>
      <protection locked="0"/>
    </xf>
    <xf numFmtId="0" fontId="30" fillId="0" borderId="10" xfId="0" applyFont="1" applyFill="1" applyBorder="1" applyAlignment="1" applyProtection="1">
      <alignment horizontal="justify" vertical="center" wrapText="1"/>
      <protection locked="0"/>
    </xf>
    <xf numFmtId="14" fontId="29" fillId="0" borderId="5" xfId="0" applyNumberFormat="1" applyFont="1" applyFill="1" applyBorder="1" applyAlignment="1" applyProtection="1">
      <alignment horizontal="center" vertical="center" wrapText="1"/>
      <protection locked="0"/>
    </xf>
    <xf numFmtId="14" fontId="29" fillId="0" borderId="10" xfId="0" applyNumberFormat="1" applyFont="1" applyFill="1" applyBorder="1" applyAlignment="1" applyProtection="1">
      <alignment horizontal="center" vertical="center" wrapText="1"/>
      <protection locked="0"/>
    </xf>
    <xf numFmtId="0" fontId="30" fillId="0" borderId="7" xfId="0" applyFont="1" applyFill="1" applyBorder="1" applyAlignment="1" applyProtection="1">
      <alignment horizontal="center" vertical="center" wrapText="1"/>
      <protection locked="0"/>
    </xf>
    <xf numFmtId="0" fontId="30" fillId="0" borderId="13" xfId="0" applyFont="1" applyFill="1" applyBorder="1" applyAlignment="1" applyProtection="1">
      <alignment horizontal="center" vertical="center" wrapText="1"/>
      <protection locked="0"/>
    </xf>
    <xf numFmtId="0" fontId="32" fillId="0" borderId="18" xfId="0" applyFont="1" applyFill="1" applyBorder="1" applyAlignment="1" applyProtection="1">
      <alignment horizontal="center" vertical="center" wrapText="1"/>
      <protection locked="0"/>
    </xf>
    <xf numFmtId="0" fontId="30" fillId="0" borderId="18" xfId="0" applyFont="1" applyFill="1" applyBorder="1" applyAlignment="1" applyProtection="1">
      <alignment horizontal="center" vertical="center" wrapText="1"/>
      <protection locked="0"/>
    </xf>
    <xf numFmtId="0" fontId="30" fillId="0" borderId="42" xfId="0" applyFont="1" applyFill="1" applyBorder="1" applyAlignment="1" applyProtection="1">
      <alignment horizontal="center" vertical="center" wrapText="1"/>
      <protection locked="0"/>
    </xf>
    <xf numFmtId="0" fontId="30" fillId="0" borderId="31" xfId="0" applyFont="1" applyFill="1" applyBorder="1" applyAlignment="1" applyProtection="1">
      <alignment horizontal="center" vertical="center" wrapText="1"/>
      <protection locked="0"/>
    </xf>
    <xf numFmtId="0" fontId="30" fillId="0" borderId="32" xfId="0" applyFont="1" applyFill="1" applyBorder="1" applyAlignment="1" applyProtection="1">
      <alignment horizontal="center" vertical="center" wrapText="1"/>
      <protection locked="0"/>
    </xf>
    <xf numFmtId="0" fontId="30" fillId="0" borderId="34" xfId="0" applyFont="1" applyFill="1" applyBorder="1" applyAlignment="1" applyProtection="1">
      <alignment horizontal="center" vertical="center" wrapText="1"/>
      <protection locked="0"/>
    </xf>
    <xf numFmtId="0" fontId="32" fillId="0" borderId="15" xfId="0" applyFont="1" applyFill="1" applyBorder="1" applyAlignment="1" applyProtection="1">
      <alignment horizontal="center" vertical="center" wrapText="1"/>
      <protection locked="0"/>
    </xf>
    <xf numFmtId="0" fontId="30" fillId="0" borderId="37" xfId="0" applyFont="1" applyFill="1" applyBorder="1" applyAlignment="1" applyProtection="1">
      <alignment horizontal="center" vertical="center" wrapText="1"/>
      <protection locked="0"/>
    </xf>
    <xf numFmtId="0" fontId="30" fillId="0" borderId="15" xfId="0" applyFont="1" applyFill="1" applyBorder="1" applyAlignment="1" applyProtection="1">
      <alignment horizontal="center" vertical="center" wrapText="1"/>
      <protection locked="0"/>
    </xf>
    <xf numFmtId="0" fontId="38" fillId="0" borderId="18" xfId="0" applyFont="1" applyFill="1" applyBorder="1" applyAlignment="1" applyProtection="1">
      <alignment horizontal="center" vertical="center" wrapText="1"/>
      <protection locked="0"/>
    </xf>
    <xf numFmtId="14" fontId="30" fillId="0" borderId="18" xfId="0" applyNumberFormat="1" applyFont="1" applyFill="1" applyBorder="1" applyAlignment="1" applyProtection="1">
      <alignment horizontal="center" vertical="center" wrapText="1"/>
      <protection locked="0"/>
    </xf>
    <xf numFmtId="0" fontId="2" fillId="0" borderId="18" xfId="0" applyFont="1" applyFill="1" applyBorder="1" applyAlignment="1" applyProtection="1">
      <alignment horizontal="center" vertical="center" wrapText="1"/>
    </xf>
    <xf numFmtId="0" fontId="2" fillId="0" borderId="5" xfId="0" applyFont="1" applyFill="1" applyBorder="1" applyAlignment="1" applyProtection="1">
      <alignment horizontal="center" vertical="center" wrapText="1"/>
    </xf>
    <xf numFmtId="0" fontId="2" fillId="0" borderId="10" xfId="0" applyFont="1" applyFill="1" applyBorder="1" applyAlignment="1" applyProtection="1">
      <alignment horizontal="center" vertical="center" wrapText="1"/>
    </xf>
    <xf numFmtId="0" fontId="1" fillId="0" borderId="18" xfId="0" applyFont="1" applyFill="1" applyBorder="1" applyAlignment="1" applyProtection="1">
      <alignment horizontal="center" vertical="center" wrapText="1"/>
      <protection locked="0"/>
    </xf>
    <xf numFmtId="14" fontId="38" fillId="0" borderId="4" xfId="0" applyNumberFormat="1" applyFont="1" applyFill="1" applyBorder="1" applyAlignment="1" applyProtection="1">
      <alignment horizontal="center" vertical="center" wrapText="1"/>
      <protection locked="0"/>
    </xf>
    <xf numFmtId="14" fontId="38" fillId="0" borderId="5" xfId="0" applyNumberFormat="1" applyFont="1" applyFill="1" applyBorder="1" applyAlignment="1" applyProtection="1">
      <alignment horizontal="center" vertical="center" wrapText="1"/>
      <protection locked="0"/>
    </xf>
    <xf numFmtId="14" fontId="38" fillId="0" borderId="10" xfId="0" applyNumberFormat="1" applyFont="1" applyFill="1" applyBorder="1" applyAlignment="1" applyProtection="1">
      <alignment horizontal="center" vertical="center" wrapText="1"/>
      <protection locked="0"/>
    </xf>
    <xf numFmtId="14" fontId="38" fillId="0" borderId="7" xfId="0" applyNumberFormat="1" applyFont="1" applyFill="1" applyBorder="1" applyAlignment="1" applyProtection="1">
      <alignment horizontal="center" vertical="center" wrapText="1"/>
      <protection locked="0"/>
    </xf>
    <xf numFmtId="14" fontId="38" fillId="0" borderId="11" xfId="0" applyNumberFormat="1" applyFont="1" applyFill="1" applyBorder="1" applyAlignment="1" applyProtection="1">
      <alignment horizontal="center" vertical="center" wrapText="1"/>
      <protection locked="0"/>
    </xf>
    <xf numFmtId="14" fontId="38" fillId="0" borderId="13" xfId="0" applyNumberFormat="1" applyFont="1" applyFill="1" applyBorder="1" applyAlignment="1" applyProtection="1">
      <alignment horizontal="center" vertical="center" wrapText="1"/>
      <protection locked="0"/>
    </xf>
    <xf numFmtId="0" fontId="42" fillId="0" borderId="4" xfId="0" applyFont="1" applyFill="1" applyBorder="1" applyAlignment="1" applyProtection="1">
      <alignment horizontal="center" vertical="center" wrapText="1"/>
      <protection locked="0"/>
    </xf>
    <xf numFmtId="0" fontId="42" fillId="0" borderId="5" xfId="0" applyFont="1" applyFill="1" applyBorder="1" applyAlignment="1" applyProtection="1">
      <alignment horizontal="center" vertical="center" wrapText="1"/>
      <protection locked="0"/>
    </xf>
    <xf numFmtId="0" fontId="42" fillId="0" borderId="10" xfId="0" applyFont="1" applyFill="1" applyBorder="1" applyAlignment="1" applyProtection="1">
      <alignment horizontal="center" vertical="center" wrapText="1"/>
      <protection locked="0"/>
    </xf>
    <xf numFmtId="0" fontId="42" fillId="0" borderId="7" xfId="0" applyFont="1" applyFill="1" applyBorder="1" applyAlignment="1" applyProtection="1">
      <alignment horizontal="center" vertical="center" wrapText="1"/>
      <protection locked="0"/>
    </xf>
    <xf numFmtId="0" fontId="42" fillId="0" borderId="11" xfId="0" applyFont="1" applyFill="1" applyBorder="1" applyAlignment="1" applyProtection="1">
      <alignment horizontal="center" vertical="center" wrapText="1"/>
      <protection locked="0"/>
    </xf>
    <xf numFmtId="0" fontId="42" fillId="0" borderId="13" xfId="0" applyFont="1" applyFill="1" applyBorder="1" applyAlignment="1" applyProtection="1">
      <alignment horizontal="center" vertical="center" wrapText="1"/>
      <protection locked="0"/>
    </xf>
    <xf numFmtId="0" fontId="38" fillId="0" borderId="3" xfId="0" applyFont="1" applyFill="1" applyBorder="1" applyAlignment="1" applyProtection="1">
      <alignment horizontal="center" vertical="center" wrapText="1"/>
      <protection locked="0"/>
    </xf>
    <xf numFmtId="0" fontId="30" fillId="0" borderId="3" xfId="0" applyFont="1" applyFill="1" applyBorder="1" applyAlignment="1" applyProtection="1">
      <alignment horizontal="center" vertical="center" wrapText="1"/>
      <protection locked="0"/>
    </xf>
    <xf numFmtId="14" fontId="30" fillId="0" borderId="3" xfId="0" applyNumberFormat="1" applyFont="1" applyFill="1" applyBorder="1" applyAlignment="1" applyProtection="1">
      <alignment horizontal="center" vertical="center" wrapText="1"/>
      <protection locked="0"/>
    </xf>
    <xf numFmtId="0" fontId="30" fillId="0" borderId="29" xfId="0" applyFont="1" applyFill="1" applyBorder="1" applyAlignment="1" applyProtection="1">
      <alignment horizontal="center" vertical="center" wrapText="1"/>
      <protection locked="0"/>
    </xf>
    <xf numFmtId="0" fontId="1" fillId="0" borderId="3" xfId="0" applyFont="1" applyFill="1" applyBorder="1" applyAlignment="1" applyProtection="1">
      <alignment horizontal="center" vertical="center" wrapText="1"/>
      <protection locked="0"/>
    </xf>
    <xf numFmtId="0" fontId="41" fillId="0" borderId="29" xfId="0" applyFont="1" applyFill="1" applyBorder="1" applyAlignment="1" applyProtection="1">
      <alignment horizontal="center" vertical="center" wrapText="1"/>
      <protection locked="0"/>
    </xf>
    <xf numFmtId="0" fontId="42" fillId="0" borderId="1" xfId="0" applyFont="1" applyFill="1" applyBorder="1" applyAlignment="1" applyProtection="1">
      <alignment horizontal="center" vertical="center" wrapText="1"/>
      <protection locked="0"/>
    </xf>
    <xf numFmtId="0" fontId="38" fillId="0" borderId="4" xfId="0" applyFont="1" applyFill="1" applyBorder="1" applyAlignment="1" applyProtection="1">
      <alignment horizontal="justify" vertical="top" wrapText="1"/>
      <protection locked="0"/>
    </xf>
    <xf numFmtId="0" fontId="0" fillId="0" borderId="5" xfId="0" applyFill="1" applyBorder="1" applyAlignment="1">
      <alignment horizontal="justify" vertical="top" wrapText="1"/>
    </xf>
    <xf numFmtId="0" fontId="0" fillId="0" borderId="10" xfId="0" applyFill="1" applyBorder="1" applyAlignment="1">
      <alignment horizontal="justify" vertical="top" wrapText="1"/>
    </xf>
    <xf numFmtId="14" fontId="46" fillId="0" borderId="4" xfId="0" applyNumberFormat="1" applyFont="1" applyFill="1" applyBorder="1" applyAlignment="1" applyProtection="1">
      <alignment horizontal="center" vertical="center" wrapText="1"/>
      <protection locked="0"/>
    </xf>
    <xf numFmtId="14" fontId="46" fillId="0" borderId="5" xfId="0" applyNumberFormat="1" applyFont="1" applyFill="1" applyBorder="1" applyAlignment="1" applyProtection="1">
      <alignment horizontal="center" vertical="center" wrapText="1"/>
      <protection locked="0"/>
    </xf>
    <xf numFmtId="14" fontId="46" fillId="0" borderId="10" xfId="0" applyNumberFormat="1" applyFont="1" applyFill="1" applyBorder="1" applyAlignment="1" applyProtection="1">
      <alignment horizontal="center" vertical="center" wrapText="1"/>
      <protection locked="0"/>
    </xf>
    <xf numFmtId="0" fontId="46" fillId="0" borderId="4" xfId="0" applyFont="1" applyFill="1" applyBorder="1" applyAlignment="1" applyProtection="1">
      <alignment horizontal="center" vertical="center" wrapText="1"/>
      <protection locked="0"/>
    </xf>
    <xf numFmtId="0" fontId="46" fillId="0" borderId="5" xfId="0" applyFont="1" applyFill="1" applyBorder="1" applyAlignment="1" applyProtection="1">
      <alignment horizontal="center" vertical="center" wrapText="1"/>
      <protection locked="0"/>
    </xf>
    <xf numFmtId="0" fontId="46" fillId="0" borderId="10" xfId="0" applyFont="1" applyFill="1" applyBorder="1" applyAlignment="1" applyProtection="1">
      <alignment horizontal="center" vertical="center" wrapText="1"/>
      <protection locked="0"/>
    </xf>
    <xf numFmtId="0" fontId="2" fillId="0" borderId="4"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1" fillId="0" borderId="15" xfId="0" applyFont="1" applyFill="1" applyBorder="1" applyAlignment="1" applyProtection="1">
      <alignment horizontal="center" vertical="center" wrapText="1"/>
      <protection locked="0"/>
    </xf>
    <xf numFmtId="14" fontId="1" fillId="0" borderId="15" xfId="0" applyNumberFormat="1" applyFont="1" applyFill="1" applyBorder="1" applyAlignment="1" applyProtection="1">
      <alignment horizontal="center" vertical="center" wrapText="1"/>
      <protection locked="0"/>
    </xf>
    <xf numFmtId="0" fontId="1" fillId="0" borderId="24" xfId="0" applyFont="1" applyFill="1" applyBorder="1" applyAlignment="1" applyProtection="1">
      <alignment horizontal="center" vertical="center" wrapText="1"/>
      <protection locked="0"/>
    </xf>
    <xf numFmtId="0" fontId="2" fillId="0" borderId="3" xfId="0" applyFont="1" applyFill="1" applyBorder="1" applyAlignment="1" applyProtection="1">
      <alignment horizontal="center" vertical="center" wrapText="1"/>
      <protection locked="0"/>
    </xf>
    <xf numFmtId="0" fontId="2" fillId="0" borderId="4" xfId="0" applyFont="1" applyFill="1" applyBorder="1" applyAlignment="1" applyProtection="1">
      <alignment horizontal="center" vertical="center" wrapText="1"/>
      <protection locked="0"/>
    </xf>
    <xf numFmtId="0" fontId="2" fillId="0" borderId="5" xfId="0" applyFont="1" applyFill="1" applyBorder="1" applyAlignment="1" applyProtection="1">
      <alignment horizontal="center" vertical="center" wrapText="1"/>
      <protection locked="0"/>
    </xf>
    <xf numFmtId="0" fontId="2" fillId="0" borderId="4" xfId="0" applyFont="1" applyFill="1" applyBorder="1" applyAlignment="1">
      <alignment horizontal="center" vertical="center" textRotation="180" wrapText="1"/>
    </xf>
    <xf numFmtId="0" fontId="2" fillId="0" borderId="5" xfId="0" applyFont="1" applyFill="1" applyBorder="1" applyAlignment="1">
      <alignment horizontal="center" vertical="center" textRotation="180" wrapText="1"/>
    </xf>
    <xf numFmtId="0" fontId="2" fillId="0" borderId="10" xfId="0" applyFont="1" applyFill="1" applyBorder="1" applyAlignment="1">
      <alignment horizontal="center" vertical="center" textRotation="180" wrapText="1"/>
    </xf>
    <xf numFmtId="0" fontId="0" fillId="0" borderId="5" xfId="0" applyFill="1" applyBorder="1" applyAlignment="1">
      <alignment horizontal="center" vertical="center" wrapText="1"/>
    </xf>
    <xf numFmtId="0" fontId="0" fillId="0" borderId="10" xfId="0" applyFill="1" applyBorder="1" applyAlignment="1">
      <alignment horizontal="center" vertical="center" wrapText="1"/>
    </xf>
    <xf numFmtId="0" fontId="0" fillId="0" borderId="5" xfId="0" applyFill="1" applyBorder="1" applyAlignment="1">
      <alignment horizontal="center" wrapText="1"/>
    </xf>
    <xf numFmtId="0" fontId="0" fillId="0" borderId="10" xfId="0" applyFill="1" applyBorder="1" applyAlignment="1">
      <alignment horizontal="center" wrapText="1"/>
    </xf>
    <xf numFmtId="0" fontId="2" fillId="0" borderId="6" xfId="0" applyFont="1" applyFill="1" applyBorder="1" applyAlignment="1">
      <alignment horizontal="center" vertical="center" wrapText="1"/>
    </xf>
    <xf numFmtId="0" fontId="2" fillId="0" borderId="12" xfId="0" applyFont="1" applyFill="1" applyBorder="1" applyAlignment="1">
      <alignment horizontal="center" vertical="center" wrapText="1"/>
    </xf>
    <xf numFmtId="0" fontId="2" fillId="0" borderId="9" xfId="0" applyFont="1" applyFill="1" applyBorder="1" applyAlignment="1">
      <alignment horizontal="center" vertical="center" wrapText="1"/>
    </xf>
    <xf numFmtId="1" fontId="2" fillId="0" borderId="4" xfId="0" applyNumberFormat="1" applyFont="1" applyFill="1" applyBorder="1" applyAlignment="1" applyProtection="1">
      <alignment horizontal="center" vertical="center"/>
      <protection locked="0"/>
    </xf>
    <xf numFmtId="1" fontId="2" fillId="0" borderId="5" xfId="0" applyNumberFormat="1" applyFont="1" applyFill="1" applyBorder="1" applyAlignment="1" applyProtection="1">
      <alignment horizontal="center" vertical="center"/>
      <protection locked="0"/>
    </xf>
    <xf numFmtId="1" fontId="2" fillId="0" borderId="10" xfId="0" applyNumberFormat="1" applyFont="1" applyFill="1" applyBorder="1" applyAlignment="1" applyProtection="1">
      <alignment horizontal="center" vertical="center"/>
      <protection locked="0"/>
    </xf>
    <xf numFmtId="0" fontId="19" fillId="0" borderId="7" xfId="0" applyFont="1" applyFill="1" applyBorder="1" applyAlignment="1" applyProtection="1">
      <alignment horizontal="center" vertical="center"/>
      <protection locked="0"/>
    </xf>
    <xf numFmtId="0" fontId="19" fillId="0" borderId="8" xfId="0" applyFont="1" applyFill="1" applyBorder="1" applyAlignment="1" applyProtection="1">
      <alignment horizontal="center" vertical="center"/>
      <protection locked="0"/>
    </xf>
    <xf numFmtId="0" fontId="19" fillId="0" borderId="6" xfId="0" applyFont="1" applyFill="1" applyBorder="1" applyAlignment="1" applyProtection="1">
      <alignment horizontal="center" vertical="center"/>
      <protection locked="0"/>
    </xf>
    <xf numFmtId="0" fontId="19" fillId="0" borderId="11" xfId="0" applyFont="1" applyFill="1" applyBorder="1" applyAlignment="1" applyProtection="1">
      <alignment horizontal="center" vertical="center"/>
      <protection locked="0"/>
    </xf>
    <xf numFmtId="0" fontId="19" fillId="0" borderId="0" xfId="0" applyFont="1" applyFill="1" applyBorder="1" applyAlignment="1" applyProtection="1">
      <alignment horizontal="center" vertical="center"/>
      <protection locked="0"/>
    </xf>
    <xf numFmtId="0" fontId="19" fillId="0" borderId="12" xfId="0" applyFont="1" applyFill="1" applyBorder="1" applyAlignment="1" applyProtection="1">
      <alignment horizontal="center" vertical="center"/>
      <protection locked="0"/>
    </xf>
    <xf numFmtId="0" fontId="19" fillId="0" borderId="13" xfId="0" applyFont="1" applyFill="1" applyBorder="1" applyAlignment="1" applyProtection="1">
      <alignment horizontal="center" vertical="center"/>
      <protection locked="0"/>
    </xf>
    <xf numFmtId="0" fontId="19" fillId="0" borderId="14" xfId="0" applyFont="1" applyFill="1" applyBorder="1" applyAlignment="1" applyProtection="1">
      <alignment horizontal="center" vertical="center"/>
      <protection locked="0"/>
    </xf>
    <xf numFmtId="0" fontId="19" fillId="0" borderId="9" xfId="0" applyFont="1" applyFill="1" applyBorder="1" applyAlignment="1" applyProtection="1">
      <alignment horizontal="center" vertical="center"/>
      <protection locked="0"/>
    </xf>
    <xf numFmtId="0" fontId="2" fillId="0" borderId="7" xfId="0" applyFont="1" applyFill="1" applyBorder="1" applyAlignment="1" applyProtection="1">
      <alignment horizontal="center" vertical="center" wrapText="1"/>
      <protection locked="0"/>
    </xf>
    <xf numFmtId="0" fontId="2" fillId="0" borderId="8" xfId="0" applyFont="1" applyFill="1" applyBorder="1" applyAlignment="1" applyProtection="1">
      <alignment horizontal="center" vertical="center" wrapText="1"/>
      <protection locked="0"/>
    </xf>
    <xf numFmtId="0" fontId="2" fillId="0" borderId="6" xfId="0" applyFont="1" applyFill="1" applyBorder="1" applyAlignment="1" applyProtection="1">
      <alignment horizontal="center" vertical="center" wrapText="1"/>
      <protection locked="0"/>
    </xf>
    <xf numFmtId="0" fontId="2" fillId="0" borderId="11" xfId="0" applyFont="1" applyFill="1" applyBorder="1" applyAlignment="1" applyProtection="1">
      <alignment horizontal="center" vertical="center" wrapText="1"/>
      <protection locked="0"/>
    </xf>
    <xf numFmtId="0" fontId="2" fillId="0" borderId="0" xfId="0" applyFont="1" applyFill="1" applyBorder="1" applyAlignment="1" applyProtection="1">
      <alignment horizontal="center" vertical="center" wrapText="1"/>
      <protection locked="0"/>
    </xf>
    <xf numFmtId="0" fontId="2" fillId="0" borderId="12" xfId="0" applyFont="1" applyFill="1" applyBorder="1" applyAlignment="1" applyProtection="1">
      <alignment horizontal="center" vertical="center" wrapText="1"/>
      <protection locked="0"/>
    </xf>
    <xf numFmtId="0" fontId="2" fillId="0" borderId="13" xfId="0" applyFont="1" applyFill="1" applyBorder="1" applyAlignment="1" applyProtection="1">
      <alignment horizontal="center" vertical="center" wrapText="1"/>
      <protection locked="0"/>
    </xf>
    <xf numFmtId="0" fontId="2" fillId="0" borderId="14" xfId="0" applyFont="1" applyFill="1" applyBorder="1" applyAlignment="1" applyProtection="1">
      <alignment horizontal="center" vertical="center" wrapText="1"/>
      <protection locked="0"/>
    </xf>
    <xf numFmtId="0" fontId="2" fillId="0" borderId="9" xfId="0" applyFont="1" applyFill="1" applyBorder="1" applyAlignment="1" applyProtection="1">
      <alignment horizontal="center" vertical="center" wrapText="1"/>
      <protection locked="0"/>
    </xf>
    <xf numFmtId="0" fontId="2" fillId="0" borderId="10" xfId="0" applyFont="1" applyFill="1" applyBorder="1" applyAlignment="1" applyProtection="1">
      <alignment horizontal="center" vertical="center" wrapText="1"/>
      <protection locked="0"/>
    </xf>
    <xf numFmtId="0" fontId="2" fillId="0" borderId="3" xfId="0" applyFont="1" applyFill="1" applyBorder="1" applyAlignment="1">
      <alignment horizontal="center" vertical="center" wrapText="1"/>
    </xf>
    <xf numFmtId="0" fontId="1" fillId="0" borderId="3" xfId="0" applyFont="1" applyFill="1" applyBorder="1" applyAlignment="1">
      <alignment horizontal="left" vertical="center" wrapText="1"/>
    </xf>
    <xf numFmtId="0" fontId="1" fillId="0" borderId="4" xfId="0" applyFont="1" applyFill="1" applyBorder="1" applyAlignment="1" applyProtection="1">
      <alignment horizontal="center" vertical="center"/>
      <protection locked="0"/>
    </xf>
    <xf numFmtId="0" fontId="1" fillId="0" borderId="5" xfId="0" applyFont="1" applyFill="1" applyBorder="1" applyAlignment="1" applyProtection="1">
      <alignment horizontal="center" vertical="center"/>
      <protection locked="0"/>
    </xf>
    <xf numFmtId="0" fontId="1" fillId="0" borderId="10" xfId="0" applyFont="1" applyFill="1" applyBorder="1" applyAlignment="1" applyProtection="1">
      <alignment horizontal="center" vertical="center"/>
      <protection locked="0"/>
    </xf>
    <xf numFmtId="0" fontId="1" fillId="0" borderId="4" xfId="0" applyFont="1" applyFill="1" applyBorder="1" applyAlignment="1">
      <alignment horizontal="left" vertical="center" wrapText="1"/>
    </xf>
    <xf numFmtId="0" fontId="1" fillId="0" borderId="5" xfId="0" applyFont="1" applyFill="1" applyBorder="1" applyAlignment="1">
      <alignment horizontal="left" vertical="center" wrapText="1"/>
    </xf>
    <xf numFmtId="0" fontId="1" fillId="0" borderId="10" xfId="0" applyFont="1" applyFill="1" applyBorder="1" applyAlignment="1">
      <alignment horizontal="left" vertical="center" wrapText="1"/>
    </xf>
    <xf numFmtId="0" fontId="17" fillId="0" borderId="3" xfId="0" applyFont="1" applyFill="1" applyBorder="1" applyAlignment="1" applyProtection="1">
      <alignment horizontal="center" vertical="center" wrapText="1"/>
      <protection locked="0"/>
    </xf>
    <xf numFmtId="0" fontId="2" fillId="0" borderId="3" xfId="0" applyFont="1" applyFill="1" applyBorder="1" applyAlignment="1" applyProtection="1">
      <alignment horizontal="center" vertical="center" wrapText="1"/>
    </xf>
    <xf numFmtId="0" fontId="1" fillId="0" borderId="1" xfId="0" applyFont="1" applyFill="1" applyBorder="1" applyAlignment="1" applyProtection="1">
      <alignment horizontal="center" vertical="center" wrapText="1"/>
      <protection locked="0"/>
    </xf>
    <xf numFmtId="0" fontId="1" fillId="0" borderId="3" xfId="0" applyFont="1" applyFill="1" applyBorder="1" applyAlignment="1" applyProtection="1">
      <alignment horizontal="left" vertical="center" wrapText="1"/>
    </xf>
    <xf numFmtId="0" fontId="2" fillId="0" borderId="3" xfId="0" applyFont="1" applyFill="1" applyBorder="1" applyAlignment="1" applyProtection="1">
      <alignment horizontal="center" vertical="center" textRotation="180" wrapText="1"/>
    </xf>
    <xf numFmtId="0" fontId="19" fillId="0" borderId="3" xfId="0" applyFont="1" applyFill="1" applyBorder="1" applyAlignment="1" applyProtection="1">
      <alignment horizontal="center" vertical="center"/>
      <protection locked="0"/>
    </xf>
    <xf numFmtId="0" fontId="1" fillId="0" borderId="3" xfId="0" applyFont="1" applyFill="1" applyBorder="1" applyAlignment="1" applyProtection="1">
      <alignment horizontal="center" vertical="center"/>
      <protection locked="0"/>
    </xf>
    <xf numFmtId="0" fontId="2" fillId="0" borderId="17" xfId="0" applyFont="1" applyFill="1" applyBorder="1" applyAlignment="1" applyProtection="1">
      <alignment horizontal="center" vertical="center" wrapText="1"/>
    </xf>
    <xf numFmtId="0" fontId="1" fillId="0" borderId="17" xfId="0" applyFont="1" applyFill="1" applyBorder="1" applyAlignment="1" applyProtection="1">
      <alignment horizontal="justify" vertical="center" wrapText="1"/>
      <protection locked="0"/>
    </xf>
    <xf numFmtId="0" fontId="1" fillId="0" borderId="3" xfId="0" applyFont="1" applyFill="1" applyBorder="1" applyAlignment="1" applyProtection="1">
      <alignment horizontal="justify" vertical="center" wrapText="1"/>
      <protection locked="0"/>
    </xf>
    <xf numFmtId="0" fontId="1" fillId="0" borderId="17" xfId="0" applyFont="1" applyFill="1" applyBorder="1" applyAlignment="1" applyProtection="1">
      <alignment horizontal="center" vertical="center" wrapText="1"/>
      <protection locked="0"/>
    </xf>
    <xf numFmtId="0" fontId="17" fillId="0" borderId="3" xfId="0" applyFont="1" applyFill="1" applyBorder="1" applyAlignment="1" applyProtection="1">
      <alignment horizontal="justify" vertical="center" wrapText="1"/>
      <protection locked="0"/>
    </xf>
    <xf numFmtId="0" fontId="2" fillId="7" borderId="3" xfId="0" applyFont="1" applyFill="1" applyBorder="1" applyAlignment="1" applyProtection="1">
      <alignment horizontal="center" vertical="center" wrapText="1"/>
      <protection locked="0"/>
    </xf>
    <xf numFmtId="0" fontId="2" fillId="7" borderId="4" xfId="0" applyFont="1" applyFill="1" applyBorder="1" applyAlignment="1" applyProtection="1">
      <alignment horizontal="center" vertical="center" wrapText="1"/>
      <protection locked="0"/>
    </xf>
    <xf numFmtId="49" fontId="2" fillId="0" borderId="3" xfId="0" applyNumberFormat="1" applyFont="1" applyFill="1" applyBorder="1" applyAlignment="1" applyProtection="1">
      <alignment horizontal="center" vertical="center" wrapText="1"/>
      <protection locked="0"/>
    </xf>
    <xf numFmtId="0" fontId="2" fillId="0" borderId="3" xfId="0" applyFont="1" applyFill="1" applyBorder="1" applyAlignment="1" applyProtection="1">
      <alignment horizontal="justify" vertical="center" wrapText="1"/>
      <protection locked="0"/>
    </xf>
    <xf numFmtId="0" fontId="26" fillId="0" borderId="3" xfId="0" applyFont="1" applyFill="1" applyBorder="1" applyAlignment="1" applyProtection="1">
      <alignment horizontal="center" vertical="center" wrapText="1"/>
      <protection locked="0"/>
    </xf>
    <xf numFmtId="0" fontId="27" fillId="0" borderId="3" xfId="0" applyFont="1" applyFill="1" applyBorder="1" applyAlignment="1" applyProtection="1">
      <alignment horizontal="center" vertical="center" wrapText="1"/>
      <protection locked="0"/>
    </xf>
    <xf numFmtId="0" fontId="28" fillId="0" borderId="3" xfId="0" applyFont="1" applyFill="1" applyBorder="1" applyAlignment="1">
      <alignment horizontal="center" vertical="center" textRotation="180" wrapText="1"/>
    </xf>
    <xf numFmtId="0" fontId="2" fillId="7" borderId="29" xfId="0" applyFont="1" applyFill="1" applyBorder="1" applyAlignment="1" applyProtection="1">
      <alignment horizontal="center" vertical="center" wrapText="1"/>
      <protection locked="0"/>
    </xf>
    <xf numFmtId="0" fontId="2" fillId="7" borderId="31" xfId="0" applyFont="1" applyFill="1" applyBorder="1" applyAlignment="1" applyProtection="1">
      <alignment horizontal="center" vertical="center" wrapText="1"/>
      <protection locked="0"/>
    </xf>
    <xf numFmtId="0" fontId="2" fillId="0" borderId="17" xfId="0" applyFont="1" applyFill="1" applyBorder="1" applyAlignment="1" applyProtection="1">
      <alignment horizontal="center" vertical="center" wrapText="1"/>
      <protection locked="0"/>
    </xf>
    <xf numFmtId="0" fontId="2" fillId="2" borderId="25" xfId="0" applyFont="1" applyFill="1" applyBorder="1" applyAlignment="1" applyProtection="1">
      <alignment horizontal="center" vertical="center"/>
      <protection locked="0"/>
    </xf>
    <xf numFmtId="0" fontId="2" fillId="2" borderId="26" xfId="0" applyFont="1" applyFill="1" applyBorder="1" applyAlignment="1" applyProtection="1">
      <alignment horizontal="center" vertical="center"/>
      <protection locked="0"/>
    </xf>
    <xf numFmtId="0" fontId="2" fillId="3" borderId="19" xfId="0" applyFont="1" applyFill="1" applyBorder="1" applyAlignment="1" applyProtection="1">
      <alignment horizontal="center" vertical="center" wrapText="1"/>
      <protection locked="0"/>
    </xf>
    <xf numFmtId="0" fontId="2" fillId="3" borderId="26" xfId="0" applyFont="1" applyFill="1" applyBorder="1" applyAlignment="1" applyProtection="1">
      <alignment horizontal="center" vertical="center" wrapText="1"/>
      <protection locked="0"/>
    </xf>
    <xf numFmtId="0" fontId="2" fillId="3" borderId="27" xfId="0" applyFont="1" applyFill="1" applyBorder="1" applyAlignment="1" applyProtection="1">
      <alignment horizontal="center" vertical="center" wrapText="1"/>
      <protection locked="0"/>
    </xf>
    <xf numFmtId="0" fontId="2" fillId="4" borderId="19" xfId="0" applyFont="1" applyFill="1" applyBorder="1" applyAlignment="1" applyProtection="1">
      <alignment horizontal="center" vertical="center" wrapText="1"/>
      <protection locked="0"/>
    </xf>
    <xf numFmtId="0" fontId="2" fillId="4" borderId="26" xfId="0" applyFont="1" applyFill="1" applyBorder="1" applyAlignment="1" applyProtection="1">
      <alignment horizontal="center" vertical="center" wrapText="1"/>
      <protection locked="0"/>
    </xf>
    <xf numFmtId="0" fontId="2" fillId="4" borderId="27" xfId="0" applyFont="1" applyFill="1" applyBorder="1" applyAlignment="1" applyProtection="1">
      <alignment horizontal="center" vertical="center" wrapText="1"/>
      <protection locked="0"/>
    </xf>
    <xf numFmtId="0" fontId="2" fillId="5" borderId="17" xfId="0" applyFont="1" applyFill="1" applyBorder="1" applyAlignment="1" applyProtection="1">
      <alignment horizontal="center" vertical="center" wrapText="1"/>
      <protection locked="0"/>
    </xf>
    <xf numFmtId="0" fontId="2" fillId="5" borderId="28" xfId="0" applyFont="1" applyFill="1" applyBorder="1" applyAlignment="1" applyProtection="1">
      <alignment horizontal="center" vertical="center" wrapText="1"/>
      <protection locked="0"/>
    </xf>
    <xf numFmtId="0" fontId="2" fillId="7" borderId="20" xfId="0" applyFont="1" applyFill="1" applyBorder="1" applyAlignment="1" applyProtection="1">
      <alignment horizontal="center" vertical="center" wrapText="1"/>
      <protection locked="0"/>
    </xf>
    <xf numFmtId="0" fontId="2" fillId="7" borderId="35" xfId="0" applyFont="1" applyFill="1" applyBorder="1" applyAlignment="1" applyProtection="1">
      <alignment horizontal="center" vertical="center" wrapText="1"/>
      <protection locked="0"/>
    </xf>
    <xf numFmtId="0" fontId="1" fillId="0" borderId="16" xfId="0" applyFont="1" applyFill="1" applyBorder="1" applyAlignment="1" applyProtection="1">
      <alignment horizontal="center" vertical="center" wrapText="1"/>
      <protection locked="0"/>
    </xf>
    <xf numFmtId="0" fontId="1" fillId="0" borderId="20" xfId="0" applyFont="1" applyFill="1" applyBorder="1" applyAlignment="1" applyProtection="1">
      <alignment horizontal="center" vertical="center" wrapText="1"/>
      <protection locked="0"/>
    </xf>
    <xf numFmtId="0" fontId="0" fillId="0" borderId="20" xfId="0" applyFill="1" applyBorder="1" applyAlignment="1">
      <alignment horizontal="center" vertical="center" wrapText="1"/>
    </xf>
    <xf numFmtId="0" fontId="0" fillId="0" borderId="21" xfId="0" applyFill="1" applyBorder="1" applyAlignment="1">
      <alignment horizontal="center" vertical="center" wrapText="1"/>
    </xf>
    <xf numFmtId="0" fontId="25" fillId="0" borderId="3" xfId="0" applyFont="1" applyFill="1" applyBorder="1" applyAlignment="1">
      <alignment horizontal="center" vertical="center" wrapText="1"/>
    </xf>
    <xf numFmtId="0" fontId="26" fillId="0" borderId="3" xfId="0" applyFont="1" applyFill="1" applyBorder="1" applyAlignment="1">
      <alignment horizontal="center" vertical="center" wrapText="1"/>
    </xf>
    <xf numFmtId="0" fontId="2" fillId="0" borderId="17" xfId="0" applyFont="1" applyFill="1" applyBorder="1" applyAlignment="1" applyProtection="1">
      <alignment horizontal="center" vertical="center" textRotation="180" wrapText="1"/>
    </xf>
    <xf numFmtId="0" fontId="24" fillId="6" borderId="0" xfId="0" applyFont="1" applyFill="1" applyBorder="1" applyAlignment="1" applyProtection="1">
      <alignment horizontal="center"/>
      <protection locked="0"/>
    </xf>
    <xf numFmtId="164" fontId="2" fillId="0" borderId="3" xfId="0" applyNumberFormat="1" applyFont="1" applyFill="1" applyBorder="1" applyAlignment="1" applyProtection="1">
      <alignment horizontal="center" vertical="center" wrapText="1"/>
      <protection locked="0"/>
    </xf>
    <xf numFmtId="0" fontId="31" fillId="0" borderId="3" xfId="0" applyFont="1" applyFill="1" applyBorder="1" applyAlignment="1" applyProtection="1">
      <alignment horizontal="center" vertical="center"/>
      <protection locked="0"/>
    </xf>
    <xf numFmtId="0" fontId="20" fillId="0" borderId="3" xfId="0" applyFont="1" applyFill="1" applyBorder="1" applyAlignment="1" applyProtection="1">
      <alignment horizontal="center" vertical="center" wrapText="1"/>
      <protection locked="0"/>
    </xf>
    <xf numFmtId="0" fontId="33" fillId="0" borderId="3" xfId="0" applyFont="1" applyFill="1" applyBorder="1" applyAlignment="1" applyProtection="1">
      <alignment horizontal="center" vertical="center" wrapText="1"/>
      <protection locked="0"/>
    </xf>
    <xf numFmtId="0" fontId="33" fillId="0" borderId="29" xfId="0" applyFont="1" applyFill="1" applyBorder="1" applyAlignment="1" applyProtection="1">
      <alignment horizontal="center" vertical="center" wrapText="1"/>
      <protection locked="0"/>
    </xf>
    <xf numFmtId="0" fontId="40" fillId="0" borderId="3" xfId="0" applyFont="1" applyFill="1" applyBorder="1" applyAlignment="1" applyProtection="1">
      <alignment horizontal="center" vertical="center" wrapText="1"/>
      <protection locked="0"/>
    </xf>
    <xf numFmtId="0" fontId="32" fillId="0" borderId="3" xfId="0" applyFont="1" applyFill="1" applyBorder="1" applyAlignment="1" applyProtection="1">
      <alignment horizontal="center" vertical="center" wrapText="1"/>
      <protection locked="0"/>
    </xf>
    <xf numFmtId="0" fontId="36" fillId="0" borderId="3" xfId="0" quotePrefix="1" applyFont="1" applyFill="1" applyBorder="1" applyAlignment="1" applyProtection="1">
      <alignment horizontal="center" vertical="center" wrapText="1"/>
      <protection locked="0"/>
    </xf>
    <xf numFmtId="0" fontId="36" fillId="0" borderId="3" xfId="0" quotePrefix="1" applyFont="1" applyFill="1" applyBorder="1" applyAlignment="1" applyProtection="1">
      <alignment horizontal="center" vertical="center"/>
      <protection locked="0"/>
    </xf>
    <xf numFmtId="0" fontId="37" fillId="0" borderId="3" xfId="0" quotePrefix="1" applyFont="1" applyFill="1" applyBorder="1" applyAlignment="1" applyProtection="1">
      <alignment horizontal="center" vertical="center" wrapText="1"/>
      <protection locked="0"/>
    </xf>
    <xf numFmtId="0" fontId="37" fillId="0" borderId="3" xfId="0" applyFont="1" applyFill="1" applyBorder="1" applyAlignment="1" applyProtection="1">
      <alignment horizontal="center" vertical="center" wrapText="1"/>
      <protection locked="0"/>
    </xf>
    <xf numFmtId="0" fontId="25" fillId="0" borderId="3" xfId="0" applyFont="1" applyFill="1" applyBorder="1" applyAlignment="1" applyProtection="1">
      <alignment horizontal="center" vertical="center" wrapText="1"/>
      <protection locked="0"/>
    </xf>
    <xf numFmtId="0" fontId="30" fillId="0" borderId="3" xfId="0" applyFont="1" applyFill="1" applyBorder="1" applyAlignment="1" applyProtection="1">
      <alignment horizontal="justify" vertical="center" wrapText="1"/>
      <protection locked="0"/>
    </xf>
    <xf numFmtId="0" fontId="42" fillId="0" borderId="3" xfId="0" applyFont="1" applyFill="1" applyBorder="1" applyAlignment="1" applyProtection="1">
      <alignment horizontal="center" vertical="center" wrapText="1"/>
      <protection locked="0"/>
    </xf>
    <xf numFmtId="0" fontId="0" fillId="0" borderId="3" xfId="0" applyFill="1" applyBorder="1" applyAlignment="1">
      <alignment horizontal="center" vertical="center" wrapText="1"/>
    </xf>
    <xf numFmtId="49" fontId="26" fillId="0" borderId="3" xfId="0" applyNumberFormat="1" applyFont="1" applyFill="1" applyBorder="1" applyAlignment="1" applyProtection="1">
      <alignment horizontal="center" vertical="center" wrapText="1"/>
      <protection locked="0"/>
    </xf>
    <xf numFmtId="0" fontId="25" fillId="0" borderId="3" xfId="0" applyFont="1" applyFill="1" applyBorder="1" applyAlignment="1" applyProtection="1">
      <alignment horizontal="center" vertical="center" textRotation="90" wrapText="1"/>
      <protection locked="0"/>
    </xf>
    <xf numFmtId="0" fontId="1" fillId="0" borderId="3" xfId="0" applyFont="1" applyFill="1" applyBorder="1" applyAlignment="1" applyProtection="1">
      <alignment horizontal="left" vertical="center" wrapText="1"/>
      <protection locked="0"/>
    </xf>
    <xf numFmtId="1" fontId="2" fillId="0" borderId="3" xfId="0" applyNumberFormat="1" applyFont="1" applyFill="1" applyBorder="1" applyAlignment="1" applyProtection="1">
      <alignment horizontal="center" vertical="center" wrapText="1"/>
      <protection locked="0"/>
    </xf>
    <xf numFmtId="0" fontId="42" fillId="0" borderId="3" xfId="0" applyFont="1" applyFill="1" applyBorder="1" applyAlignment="1" applyProtection="1">
      <alignment horizontal="justify" vertical="center" wrapText="1"/>
      <protection locked="0"/>
    </xf>
    <xf numFmtId="0" fontId="42" fillId="0" borderId="3" xfId="0" applyFont="1" applyFill="1" applyBorder="1" applyAlignment="1" applyProtection="1">
      <alignment horizontal="left" vertical="center" wrapText="1"/>
      <protection locked="0"/>
    </xf>
    <xf numFmtId="0" fontId="2" fillId="0" borderId="22" xfId="0" applyFont="1" applyFill="1" applyBorder="1" applyAlignment="1">
      <alignment horizontal="center" vertical="center" wrapText="1"/>
    </xf>
    <xf numFmtId="0" fontId="1" fillId="0" borderId="29" xfId="0" applyFont="1" applyFill="1" applyBorder="1" applyAlignment="1" applyProtection="1">
      <alignment horizontal="center" vertical="center" wrapText="1"/>
      <protection locked="0"/>
    </xf>
    <xf numFmtId="0" fontId="1" fillId="0" borderId="22" xfId="0" applyFont="1" applyFill="1" applyBorder="1" applyAlignment="1" applyProtection="1">
      <alignment horizontal="center" vertical="center" wrapText="1"/>
      <protection locked="0"/>
    </xf>
    <xf numFmtId="0" fontId="1" fillId="0" borderId="30" xfId="0" applyFont="1" applyFill="1" applyBorder="1" applyAlignment="1" applyProtection="1">
      <alignment horizontal="center" vertical="center" wrapText="1"/>
      <protection locked="0"/>
    </xf>
    <xf numFmtId="0" fontId="25" fillId="0" borderId="22" xfId="0" applyFont="1" applyFill="1" applyBorder="1" applyAlignment="1">
      <alignment horizontal="center" vertical="center" wrapText="1"/>
    </xf>
    <xf numFmtId="0" fontId="43" fillId="0" borderId="3" xfId="0" applyFont="1" applyFill="1" applyBorder="1" applyAlignment="1" applyProtection="1">
      <alignment horizontal="center" vertical="center" wrapText="1"/>
      <protection locked="0"/>
    </xf>
    <xf numFmtId="0" fontId="29" fillId="0" borderId="22" xfId="0" applyFont="1" applyFill="1" applyBorder="1" applyAlignment="1" applyProtection="1">
      <alignment horizontal="center" vertical="center" wrapText="1"/>
      <protection locked="0"/>
    </xf>
    <xf numFmtId="0" fontId="26" fillId="0" borderId="22" xfId="0" applyFont="1" applyFill="1" applyBorder="1" applyAlignment="1">
      <alignment horizontal="center" vertical="center" wrapText="1"/>
    </xf>
    <xf numFmtId="0" fontId="31" fillId="0" borderId="22" xfId="0" applyFont="1" applyFill="1" applyBorder="1" applyAlignment="1" applyProtection="1">
      <alignment horizontal="center" vertical="center"/>
      <protection locked="0"/>
    </xf>
    <xf numFmtId="0" fontId="29" fillId="0" borderId="18" xfId="0" applyFont="1" applyFill="1" applyBorder="1" applyAlignment="1" applyProtection="1">
      <alignment horizontal="center" vertical="center" wrapText="1"/>
      <protection locked="0"/>
    </xf>
    <xf numFmtId="0" fontId="25" fillId="0" borderId="18" xfId="0" applyFont="1" applyFill="1" applyBorder="1" applyAlignment="1">
      <alignment horizontal="center" vertical="center" wrapText="1"/>
    </xf>
    <xf numFmtId="0" fontId="25" fillId="0" borderId="5" xfId="0" applyFont="1" applyFill="1" applyBorder="1" applyAlignment="1">
      <alignment horizontal="center" vertical="center" wrapText="1"/>
    </xf>
    <xf numFmtId="0" fontId="25" fillId="0" borderId="10" xfId="0" applyFont="1" applyFill="1" applyBorder="1" applyAlignment="1">
      <alignment horizontal="center" vertical="center" wrapText="1"/>
    </xf>
    <xf numFmtId="0" fontId="26" fillId="0" borderId="18" xfId="0" applyFont="1" applyFill="1" applyBorder="1" applyAlignment="1">
      <alignment horizontal="center" vertical="center" wrapText="1"/>
    </xf>
    <xf numFmtId="0" fontId="26" fillId="0" borderId="5" xfId="0" applyFont="1" applyFill="1" applyBorder="1" applyAlignment="1">
      <alignment horizontal="center" vertical="center" wrapText="1"/>
    </xf>
    <xf numFmtId="0" fontId="26" fillId="0" borderId="10" xfId="0" applyFont="1" applyFill="1" applyBorder="1" applyAlignment="1">
      <alignment horizontal="center" vertical="center" wrapText="1"/>
    </xf>
    <xf numFmtId="0" fontId="28" fillId="0" borderId="4" xfId="0" applyFont="1" applyFill="1" applyBorder="1" applyAlignment="1">
      <alignment horizontal="center" vertical="center" textRotation="180" wrapText="1"/>
    </xf>
    <xf numFmtId="0" fontId="28" fillId="0" borderId="5" xfId="0" applyFont="1" applyFill="1" applyBorder="1" applyAlignment="1">
      <alignment horizontal="center" vertical="center" textRotation="180" wrapText="1"/>
    </xf>
    <xf numFmtId="0" fontId="28" fillId="0" borderId="10" xfId="0" applyFont="1" applyFill="1" applyBorder="1" applyAlignment="1">
      <alignment horizontal="center" vertical="center" textRotation="180" wrapText="1"/>
    </xf>
    <xf numFmtId="0" fontId="26" fillId="0" borderId="4" xfId="0" applyFont="1" applyFill="1" applyBorder="1" applyAlignment="1" applyProtection="1">
      <alignment horizontal="center" vertical="center" wrapText="1"/>
      <protection locked="0"/>
    </xf>
    <xf numFmtId="0" fontId="26" fillId="0" borderId="5" xfId="0" applyFont="1" applyFill="1" applyBorder="1" applyAlignment="1" applyProtection="1">
      <alignment horizontal="center" vertical="center" wrapText="1"/>
      <protection locked="0"/>
    </xf>
    <xf numFmtId="0" fontId="26" fillId="0" borderId="10" xfId="0" applyFont="1" applyFill="1" applyBorder="1" applyAlignment="1" applyProtection="1">
      <alignment horizontal="center" vertical="center" wrapText="1"/>
      <protection locked="0"/>
    </xf>
    <xf numFmtId="0" fontId="25" fillId="0" borderId="4" xfId="0" applyFont="1" applyFill="1" applyBorder="1" applyAlignment="1">
      <alignment horizontal="center" vertical="center" wrapText="1"/>
    </xf>
    <xf numFmtId="0" fontId="26" fillId="0" borderId="4" xfId="0" applyFont="1" applyFill="1" applyBorder="1" applyAlignment="1">
      <alignment horizontal="center" vertical="center" wrapText="1"/>
    </xf>
    <xf numFmtId="0" fontId="31" fillId="0" borderId="7" xfId="0" applyFont="1" applyFill="1" applyBorder="1" applyAlignment="1" applyProtection="1">
      <alignment horizontal="center" vertical="center"/>
      <protection locked="0"/>
    </xf>
    <xf numFmtId="0" fontId="31" fillId="0" borderId="8" xfId="0" applyFont="1" applyFill="1" applyBorder="1" applyAlignment="1" applyProtection="1">
      <alignment horizontal="center" vertical="center"/>
      <protection locked="0"/>
    </xf>
    <xf numFmtId="0" fontId="31" fillId="0" borderId="6" xfId="0" applyFont="1" applyFill="1" applyBorder="1" applyAlignment="1" applyProtection="1">
      <alignment horizontal="center" vertical="center"/>
      <protection locked="0"/>
    </xf>
    <xf numFmtId="0" fontId="31" fillId="0" borderId="11" xfId="0" applyFont="1" applyFill="1" applyBorder="1" applyAlignment="1" applyProtection="1">
      <alignment horizontal="center" vertical="center"/>
      <protection locked="0"/>
    </xf>
    <xf numFmtId="0" fontId="31" fillId="0" borderId="0" xfId="0" applyFont="1" applyFill="1" applyBorder="1" applyAlignment="1" applyProtection="1">
      <alignment horizontal="center" vertical="center"/>
      <protection locked="0"/>
    </xf>
    <xf numFmtId="0" fontId="31" fillId="0" borderId="12" xfId="0" applyFont="1" applyFill="1" applyBorder="1" applyAlignment="1" applyProtection="1">
      <alignment horizontal="center" vertical="center"/>
      <protection locked="0"/>
    </xf>
    <xf numFmtId="0" fontId="31" fillId="0" borderId="13" xfId="0" applyFont="1" applyFill="1" applyBorder="1" applyAlignment="1" applyProtection="1">
      <alignment horizontal="center" vertical="center"/>
      <protection locked="0"/>
    </xf>
    <xf numFmtId="0" fontId="31" fillId="0" borderId="14" xfId="0" applyFont="1" applyFill="1" applyBorder="1" applyAlignment="1" applyProtection="1">
      <alignment horizontal="center" vertical="center"/>
      <protection locked="0"/>
    </xf>
    <xf numFmtId="0" fontId="31" fillId="0" borderId="9" xfId="0" applyFont="1" applyFill="1" applyBorder="1" applyAlignment="1" applyProtection="1">
      <alignment horizontal="center" vertical="center"/>
      <protection locked="0"/>
    </xf>
    <xf numFmtId="0" fontId="30" fillId="0" borderId="17" xfId="0" applyFont="1" applyFill="1" applyBorder="1" applyAlignment="1" applyProtection="1">
      <alignment horizontal="center" vertical="center" wrapText="1"/>
      <protection locked="0"/>
    </xf>
    <xf numFmtId="0" fontId="27" fillId="0" borderId="17" xfId="0" applyFont="1" applyFill="1" applyBorder="1" applyAlignment="1" applyProtection="1">
      <alignment horizontal="center" vertical="center" wrapText="1"/>
      <protection locked="0"/>
    </xf>
    <xf numFmtId="0" fontId="28" fillId="0" borderId="18" xfId="0" applyFont="1" applyFill="1" applyBorder="1" applyAlignment="1">
      <alignment horizontal="center" vertical="center" textRotation="180" wrapText="1"/>
    </xf>
    <xf numFmtId="0" fontId="26" fillId="0" borderId="17" xfId="0" applyFont="1" applyFill="1" applyBorder="1" applyAlignment="1">
      <alignment horizontal="center" vertical="center" wrapText="1"/>
    </xf>
    <xf numFmtId="0" fontId="2" fillId="0" borderId="18" xfId="0" applyFont="1" applyFill="1" applyBorder="1" applyAlignment="1">
      <alignment horizontal="center" vertical="center" wrapText="1"/>
    </xf>
    <xf numFmtId="0" fontId="23" fillId="0" borderId="38" xfId="0" applyFont="1" applyFill="1" applyBorder="1" applyAlignment="1" applyProtection="1">
      <alignment horizontal="center" vertical="center" wrapText="1"/>
      <protection locked="0"/>
    </xf>
    <xf numFmtId="0" fontId="23" fillId="0" borderId="33" xfId="0" applyFont="1" applyFill="1" applyBorder="1" applyAlignment="1" applyProtection="1">
      <alignment horizontal="center" vertical="center" wrapText="1"/>
      <protection locked="0"/>
    </xf>
    <xf numFmtId="0" fontId="21" fillId="0" borderId="33" xfId="0" applyFont="1" applyFill="1" applyBorder="1" applyAlignment="1">
      <alignment horizontal="center" vertical="center" wrapText="1"/>
    </xf>
    <xf numFmtId="0" fontId="21" fillId="0" borderId="36" xfId="0" applyFont="1" applyFill="1" applyBorder="1" applyAlignment="1">
      <alignment horizontal="center" vertical="center" wrapText="1"/>
    </xf>
    <xf numFmtId="0" fontId="29" fillId="0" borderId="4" xfId="0" applyFont="1" applyFill="1" applyBorder="1" applyAlignment="1" applyProtection="1">
      <alignment horizontal="center" vertical="top" wrapText="1"/>
      <protection locked="0"/>
    </xf>
    <xf numFmtId="0" fontId="29" fillId="0" borderId="5" xfId="0" applyFont="1" applyFill="1" applyBorder="1" applyAlignment="1" applyProtection="1">
      <alignment horizontal="center" vertical="top" wrapText="1"/>
      <protection locked="0"/>
    </xf>
    <xf numFmtId="0" fontId="29" fillId="0" borderId="10" xfId="0" applyFont="1" applyFill="1" applyBorder="1" applyAlignment="1" applyProtection="1">
      <alignment horizontal="center" vertical="top" wrapText="1"/>
      <protection locked="0"/>
    </xf>
    <xf numFmtId="0" fontId="40" fillId="0" borderId="15" xfId="0" applyFont="1" applyFill="1" applyBorder="1" applyAlignment="1" applyProtection="1">
      <alignment horizontal="center" vertical="center" wrapText="1"/>
      <protection locked="0"/>
    </xf>
    <xf numFmtId="0" fontId="29" fillId="0" borderId="15" xfId="0" applyFont="1" applyFill="1" applyBorder="1" applyAlignment="1" applyProtection="1">
      <alignment horizontal="center" vertical="top" wrapText="1"/>
      <protection locked="0"/>
    </xf>
    <xf numFmtId="0" fontId="25" fillId="0" borderId="15" xfId="0" applyFont="1" applyFill="1" applyBorder="1" applyAlignment="1">
      <alignment horizontal="center" vertical="center" wrapText="1"/>
    </xf>
    <xf numFmtId="0" fontId="26" fillId="0" borderId="15" xfId="0" applyFont="1" applyFill="1" applyBorder="1" applyAlignment="1">
      <alignment horizontal="center" vertical="center" wrapText="1"/>
    </xf>
    <xf numFmtId="0" fontId="2" fillId="0" borderId="15" xfId="0" applyFont="1" applyFill="1" applyBorder="1" applyAlignment="1">
      <alignment horizontal="center" vertical="center" wrapText="1"/>
    </xf>
    <xf numFmtId="0" fontId="31" fillId="0" borderId="24" xfId="0" applyFont="1" applyFill="1" applyBorder="1" applyAlignment="1" applyProtection="1">
      <alignment horizontal="center" vertical="center"/>
      <protection locked="0"/>
    </xf>
    <xf numFmtId="0" fontId="31" fillId="0" borderId="40" xfId="0" applyFont="1" applyFill="1" applyBorder="1" applyAlignment="1" applyProtection="1">
      <alignment horizontal="center" vertical="center"/>
      <protection locked="0"/>
    </xf>
    <xf numFmtId="0" fontId="31" fillId="0" borderId="41" xfId="0" applyFont="1" applyFill="1" applyBorder="1" applyAlignment="1" applyProtection="1">
      <alignment horizontal="center" vertical="center"/>
      <protection locked="0"/>
    </xf>
    <xf numFmtId="0" fontId="37" fillId="0" borderId="18" xfId="0" applyFont="1" applyFill="1" applyBorder="1" applyAlignment="1" applyProtection="1">
      <alignment horizontal="center" vertical="center" wrapText="1"/>
      <protection locked="0"/>
    </xf>
    <xf numFmtId="0" fontId="37" fillId="0" borderId="5" xfId="0" applyFont="1" applyFill="1" applyBorder="1" applyAlignment="1" applyProtection="1">
      <alignment horizontal="center" vertical="center" wrapText="1"/>
      <protection locked="0"/>
    </xf>
    <xf numFmtId="0" fontId="37" fillId="0" borderId="10" xfId="0" applyFont="1" applyFill="1" applyBorder="1" applyAlignment="1" applyProtection="1">
      <alignment horizontal="center" vertical="center" wrapText="1"/>
      <protection locked="0"/>
    </xf>
    <xf numFmtId="0" fontId="2" fillId="0" borderId="42" xfId="0" applyFont="1" applyFill="1" applyBorder="1" applyAlignment="1">
      <alignment horizontal="center" vertical="center" wrapText="1"/>
    </xf>
    <xf numFmtId="0" fontId="2" fillId="0" borderId="11" xfId="0" applyFont="1" applyFill="1" applyBorder="1" applyAlignment="1">
      <alignment horizontal="center" vertical="center" wrapText="1"/>
    </xf>
    <xf numFmtId="0" fontId="2" fillId="0" borderId="13" xfId="0" applyFont="1" applyFill="1" applyBorder="1" applyAlignment="1">
      <alignment horizontal="center" vertical="center" wrapText="1"/>
    </xf>
    <xf numFmtId="0" fontId="38" fillId="0" borderId="3" xfId="0" applyFont="1" applyFill="1" applyBorder="1" applyAlignment="1" applyProtection="1">
      <alignment horizontal="left" vertical="center" wrapText="1"/>
      <protection locked="0"/>
    </xf>
    <xf numFmtId="0" fontId="2" fillId="0" borderId="7" xfId="0" applyFont="1" applyFill="1" applyBorder="1" applyAlignment="1">
      <alignment horizontal="center" vertical="center" wrapText="1"/>
    </xf>
    <xf numFmtId="0" fontId="32" fillId="0" borderId="4" xfId="0" applyFont="1" applyFill="1" applyBorder="1" applyAlignment="1" applyProtection="1">
      <alignment horizontal="left" vertical="center" wrapText="1"/>
      <protection locked="0"/>
    </xf>
    <xf numFmtId="0" fontId="32" fillId="0" borderId="5" xfId="0" applyFont="1" applyFill="1" applyBorder="1" applyAlignment="1" applyProtection="1">
      <alignment horizontal="left" vertical="center" wrapText="1"/>
      <protection locked="0"/>
    </xf>
    <xf numFmtId="0" fontId="32" fillId="0" borderId="10" xfId="0" applyFont="1" applyFill="1" applyBorder="1" applyAlignment="1" applyProtection="1">
      <alignment horizontal="left" vertical="center" wrapText="1"/>
      <protection locked="0"/>
    </xf>
    <xf numFmtId="0" fontId="30" fillId="0" borderId="4" xfId="0" applyFont="1" applyFill="1" applyBorder="1" applyAlignment="1" applyProtection="1">
      <alignment horizontal="left" vertical="center" wrapText="1"/>
      <protection locked="0"/>
    </xf>
    <xf numFmtId="0" fontId="30" fillId="0" borderId="5" xfId="0" applyFont="1" applyFill="1" applyBorder="1" applyAlignment="1" applyProtection="1">
      <alignment horizontal="left" vertical="center" wrapText="1"/>
      <protection locked="0"/>
    </xf>
    <xf numFmtId="0" fontId="30" fillId="0" borderId="10" xfId="0" applyFont="1" applyFill="1" applyBorder="1" applyAlignment="1" applyProtection="1">
      <alignment horizontal="left" vertical="center" wrapText="1"/>
      <protection locked="0"/>
    </xf>
    <xf numFmtId="0" fontId="37" fillId="0" borderId="4" xfId="0" applyFont="1" applyFill="1" applyBorder="1" applyAlignment="1" applyProtection="1">
      <alignment horizontal="center" vertical="center" wrapText="1"/>
      <protection locked="0"/>
    </xf>
    <xf numFmtId="0" fontId="27" fillId="0" borderId="4" xfId="0" applyFont="1" applyFill="1" applyBorder="1" applyAlignment="1" applyProtection="1">
      <alignment horizontal="center" vertical="center" wrapText="1"/>
      <protection locked="0"/>
    </xf>
    <xf numFmtId="0" fontId="27" fillId="0" borderId="5" xfId="0" applyFont="1" applyFill="1" applyBorder="1" applyAlignment="1" applyProtection="1">
      <alignment horizontal="center" vertical="center" wrapText="1"/>
      <protection locked="0"/>
    </xf>
    <xf numFmtId="0" fontId="27" fillId="0" borderId="10" xfId="0" applyFont="1" applyFill="1" applyBorder="1" applyAlignment="1" applyProtection="1">
      <alignment horizontal="center" vertical="center" wrapText="1"/>
      <protection locked="0"/>
    </xf>
    <xf numFmtId="1" fontId="2" fillId="0" borderId="5" xfId="0" applyNumberFormat="1" applyFont="1" applyFill="1" applyBorder="1" applyAlignment="1">
      <alignment horizontal="center" vertical="center" wrapText="1"/>
    </xf>
    <xf numFmtId="1" fontId="2" fillId="0" borderId="10" xfId="0" applyNumberFormat="1" applyFont="1" applyFill="1" applyBorder="1" applyAlignment="1">
      <alignment horizontal="center" vertical="center" wrapText="1"/>
    </xf>
    <xf numFmtId="0" fontId="29" fillId="0" borderId="5" xfId="0" applyFont="1" applyFill="1" applyBorder="1" applyAlignment="1" applyProtection="1">
      <alignment vertical="center" wrapText="1"/>
      <protection locked="0"/>
    </xf>
    <xf numFmtId="0" fontId="29" fillId="0" borderId="10" xfId="0" applyFont="1" applyFill="1" applyBorder="1" applyAlignment="1" applyProtection="1">
      <alignment vertical="center" wrapText="1"/>
      <protection locked="0"/>
    </xf>
    <xf numFmtId="0" fontId="45" fillId="0" borderId="4" xfId="0" applyFont="1" applyFill="1" applyBorder="1" applyAlignment="1" applyProtection="1">
      <alignment horizontal="center" vertical="center" wrapText="1"/>
      <protection locked="0"/>
    </xf>
    <xf numFmtId="0" fontId="45" fillId="0" borderId="5" xfId="0" applyFont="1" applyFill="1" applyBorder="1" applyAlignment="1" applyProtection="1">
      <alignment horizontal="center" vertical="center" wrapText="1"/>
      <protection locked="0"/>
    </xf>
    <xf numFmtId="0" fontId="45" fillId="0" borderId="10" xfId="0" applyFont="1" applyFill="1" applyBorder="1" applyAlignment="1" applyProtection="1">
      <alignment horizontal="center" vertical="center" wrapText="1"/>
      <protection locked="0"/>
    </xf>
    <xf numFmtId="0" fontId="48" fillId="0" borderId="3" xfId="0" applyFont="1" applyFill="1" applyBorder="1" applyAlignment="1">
      <alignment horizontal="left" vertical="center" wrapText="1"/>
    </xf>
    <xf numFmtId="0" fontId="49" fillId="0" borderId="3" xfId="0" applyFont="1" applyFill="1" applyBorder="1" applyAlignment="1" applyProtection="1">
      <alignment horizontal="center" vertical="center" wrapText="1"/>
      <protection locked="0"/>
    </xf>
    <xf numFmtId="0" fontId="50" fillId="0" borderId="4" xfId="0" applyFont="1" applyFill="1" applyBorder="1" applyAlignment="1" applyProtection="1">
      <alignment horizontal="center" vertical="center" wrapText="1"/>
      <protection locked="0"/>
    </xf>
    <xf numFmtId="0" fontId="50" fillId="0" borderId="5" xfId="0" applyFont="1" applyFill="1" applyBorder="1" applyAlignment="1" applyProtection="1">
      <alignment horizontal="center" vertical="center" wrapText="1"/>
      <protection locked="0"/>
    </xf>
    <xf numFmtId="0" fontId="50" fillId="0" borderId="10" xfId="0" applyFont="1" applyFill="1" applyBorder="1" applyAlignment="1" applyProtection="1">
      <alignment horizontal="center" vertical="center" wrapText="1"/>
      <protection locked="0"/>
    </xf>
    <xf numFmtId="0" fontId="50" fillId="0" borderId="4" xfId="0" applyFont="1" applyFill="1" applyBorder="1" applyAlignment="1">
      <alignment horizontal="center" vertical="center" textRotation="180" wrapText="1"/>
    </xf>
    <xf numFmtId="0" fontId="50" fillId="0" borderId="5" xfId="0" applyFont="1" applyFill="1" applyBorder="1" applyAlignment="1">
      <alignment horizontal="center" vertical="center" textRotation="180" wrapText="1"/>
    </xf>
    <xf numFmtId="0" fontId="50" fillId="0" borderId="10" xfId="0" applyFont="1" applyFill="1" applyBorder="1" applyAlignment="1">
      <alignment horizontal="center" vertical="center" textRotation="180" wrapText="1"/>
    </xf>
    <xf numFmtId="0" fontId="49" fillId="0" borderId="3" xfId="0" applyFont="1" applyFill="1" applyBorder="1" applyAlignment="1">
      <alignment horizontal="center" vertical="center" wrapText="1"/>
    </xf>
    <xf numFmtId="0" fontId="49" fillId="0" borderId="4" xfId="0" applyFont="1" applyFill="1" applyBorder="1" applyAlignment="1">
      <alignment horizontal="center" vertical="center" wrapText="1"/>
    </xf>
    <xf numFmtId="0" fontId="49" fillId="0" borderId="5" xfId="0" applyFont="1" applyFill="1" applyBorder="1" applyAlignment="1">
      <alignment horizontal="center" vertical="center" wrapText="1"/>
    </xf>
    <xf numFmtId="0" fontId="49" fillId="0" borderId="10" xfId="0" applyFont="1" applyFill="1" applyBorder="1" applyAlignment="1">
      <alignment horizontal="center" vertical="center" wrapText="1"/>
    </xf>
    <xf numFmtId="0" fontId="49" fillId="0" borderId="11" xfId="0" applyFont="1" applyFill="1" applyBorder="1" applyAlignment="1">
      <alignment horizontal="center" vertical="center" wrapText="1"/>
    </xf>
    <xf numFmtId="0" fontId="49" fillId="0" borderId="13" xfId="0" applyFont="1" applyFill="1" applyBorder="1" applyAlignment="1">
      <alignment horizontal="center" vertical="center" wrapText="1"/>
    </xf>
    <xf numFmtId="0" fontId="46" fillId="0" borderId="3" xfId="0" applyFont="1" applyFill="1" applyBorder="1" applyAlignment="1" applyProtection="1">
      <alignment horizontal="center" vertical="center" wrapText="1"/>
      <protection locked="0"/>
    </xf>
    <xf numFmtId="0" fontId="50" fillId="0" borderId="3" xfId="0" applyFont="1" applyFill="1" applyBorder="1" applyAlignment="1" applyProtection="1">
      <alignment horizontal="center" vertical="center" wrapText="1"/>
      <protection locked="0"/>
    </xf>
    <xf numFmtId="0" fontId="33" fillId="0" borderId="10" xfId="0" applyFont="1" applyFill="1" applyBorder="1" applyAlignment="1" applyProtection="1">
      <alignment horizontal="center" vertical="center" wrapText="1"/>
      <protection locked="0"/>
    </xf>
    <xf numFmtId="0" fontId="46" fillId="0" borderId="4" xfId="0" applyFont="1" applyFill="1" applyBorder="1" applyAlignment="1" applyProtection="1">
      <alignment horizontal="center" vertical="center"/>
      <protection locked="0"/>
    </xf>
    <xf numFmtId="0" fontId="46" fillId="0" borderId="5" xfId="0" applyFont="1" applyFill="1" applyBorder="1" applyAlignment="1" applyProtection="1">
      <alignment horizontal="center" vertical="center"/>
      <protection locked="0"/>
    </xf>
    <xf numFmtId="0" fontId="46" fillId="0" borderId="10" xfId="0" applyFont="1" applyFill="1" applyBorder="1" applyAlignment="1" applyProtection="1">
      <alignment horizontal="center" vertical="center"/>
      <protection locked="0"/>
    </xf>
    <xf numFmtId="0" fontId="46" fillId="0" borderId="7" xfId="0" applyFont="1" applyFill="1" applyBorder="1" applyAlignment="1" applyProtection="1">
      <alignment horizontal="center" vertical="center" wrapText="1"/>
      <protection locked="0"/>
    </xf>
    <xf numFmtId="0" fontId="46" fillId="0" borderId="11" xfId="0" applyFont="1" applyFill="1" applyBorder="1" applyAlignment="1" applyProtection="1">
      <alignment horizontal="center" vertical="center" wrapText="1"/>
      <protection locked="0"/>
    </xf>
    <xf numFmtId="0" fontId="46" fillId="0" borderId="13" xfId="0" applyFont="1" applyFill="1" applyBorder="1" applyAlignment="1" applyProtection="1">
      <alignment horizontal="center" vertical="center" wrapText="1"/>
      <protection locked="0"/>
    </xf>
    <xf numFmtId="0" fontId="51" fillId="0" borderId="7" xfId="0" applyFont="1" applyFill="1" applyBorder="1" applyAlignment="1" applyProtection="1">
      <alignment horizontal="center" vertical="center"/>
      <protection locked="0"/>
    </xf>
    <xf numFmtId="0" fontId="51" fillId="0" borderId="8" xfId="0" applyFont="1" applyFill="1" applyBorder="1" applyAlignment="1" applyProtection="1">
      <alignment horizontal="center" vertical="center"/>
      <protection locked="0"/>
    </xf>
    <xf numFmtId="0" fontId="51" fillId="0" borderId="6" xfId="0" applyFont="1" applyFill="1" applyBorder="1" applyAlignment="1" applyProtection="1">
      <alignment horizontal="center" vertical="center"/>
      <protection locked="0"/>
    </xf>
    <xf numFmtId="0" fontId="51" fillId="0" borderId="11" xfId="0" applyFont="1" applyFill="1" applyBorder="1" applyAlignment="1" applyProtection="1">
      <alignment horizontal="center" vertical="center"/>
      <protection locked="0"/>
    </xf>
    <xf numFmtId="0" fontId="51" fillId="0" borderId="0" xfId="0" applyFont="1" applyFill="1" applyBorder="1" applyAlignment="1" applyProtection="1">
      <alignment horizontal="center" vertical="center"/>
      <protection locked="0"/>
    </xf>
    <xf numFmtId="0" fontId="51" fillId="0" borderId="12" xfId="0" applyFont="1" applyFill="1" applyBorder="1" applyAlignment="1" applyProtection="1">
      <alignment horizontal="center" vertical="center"/>
      <protection locked="0"/>
    </xf>
    <xf numFmtId="0" fontId="51" fillId="0" borderId="13" xfId="0" applyFont="1" applyFill="1" applyBorder="1" applyAlignment="1" applyProtection="1">
      <alignment horizontal="center" vertical="center"/>
      <protection locked="0"/>
    </xf>
    <xf numFmtId="0" fontId="51" fillId="0" borderId="14" xfId="0" applyFont="1" applyFill="1" applyBorder="1" applyAlignment="1" applyProtection="1">
      <alignment horizontal="center" vertical="center"/>
      <protection locked="0"/>
    </xf>
    <xf numFmtId="0" fontId="51" fillId="0" borderId="9" xfId="0" applyFont="1" applyFill="1" applyBorder="1" applyAlignment="1" applyProtection="1">
      <alignment horizontal="center" vertical="center"/>
      <protection locked="0"/>
    </xf>
    <xf numFmtId="0" fontId="49" fillId="0" borderId="4" xfId="0" applyFont="1" applyFill="1" applyBorder="1" applyAlignment="1" applyProtection="1">
      <alignment horizontal="center" vertical="center" wrapText="1"/>
      <protection locked="0"/>
    </xf>
    <xf numFmtId="0" fontId="49" fillId="0" borderId="5" xfId="0" applyFont="1" applyFill="1" applyBorder="1" applyAlignment="1" applyProtection="1">
      <alignment horizontal="center" vertical="center" wrapText="1"/>
      <protection locked="0"/>
    </xf>
    <xf numFmtId="0" fontId="49" fillId="0" borderId="10" xfId="0" applyFont="1" applyFill="1" applyBorder="1" applyAlignment="1" applyProtection="1">
      <alignment horizontal="center" vertical="center" wrapText="1"/>
      <protection locked="0"/>
    </xf>
    <xf numFmtId="0" fontId="47" fillId="0" borderId="4" xfId="0" applyFont="1" applyFill="1" applyBorder="1" applyAlignment="1" applyProtection="1">
      <alignment horizontal="center" vertical="center" wrapText="1"/>
      <protection locked="0"/>
    </xf>
    <xf numFmtId="0" fontId="47" fillId="0" borderId="5" xfId="0" applyFont="1" applyFill="1" applyBorder="1" applyAlignment="1" applyProtection="1">
      <alignment horizontal="center" vertical="center" wrapText="1"/>
      <protection locked="0"/>
    </xf>
    <xf numFmtId="0" fontId="47" fillId="0" borderId="10" xfId="0" applyFont="1" applyFill="1" applyBorder="1" applyAlignment="1" applyProtection="1">
      <alignment horizontal="center" vertical="center" wrapText="1"/>
      <protection locked="0"/>
    </xf>
    <xf numFmtId="0" fontId="43" fillId="0" borderId="4" xfId="0" applyFont="1" applyFill="1" applyBorder="1" applyAlignment="1" applyProtection="1">
      <alignment horizontal="center" vertical="center" wrapText="1"/>
      <protection locked="0"/>
    </xf>
    <xf numFmtId="0" fontId="38" fillId="0" borderId="4" xfId="0" applyFont="1" applyFill="1" applyBorder="1" applyAlignment="1" applyProtection="1">
      <alignment horizontal="left" vertical="center" wrapText="1"/>
      <protection locked="0"/>
    </xf>
    <xf numFmtId="0" fontId="38" fillId="0" borderId="10" xfId="0" applyFont="1" applyFill="1" applyBorder="1" applyAlignment="1" applyProtection="1">
      <alignment horizontal="left" vertical="center" wrapText="1"/>
      <protection locked="0"/>
    </xf>
    <xf numFmtId="0" fontId="53" fillId="0" borderId="4" xfId="0" applyFont="1" applyFill="1" applyBorder="1" applyAlignment="1" applyProtection="1">
      <alignment horizontal="center" vertical="center" wrapText="1"/>
      <protection locked="0"/>
    </xf>
    <xf numFmtId="0" fontId="53" fillId="0" borderId="5" xfId="0" applyFont="1" applyFill="1" applyBorder="1" applyAlignment="1" applyProtection="1">
      <alignment horizontal="center" vertical="center" wrapText="1"/>
      <protection locked="0"/>
    </xf>
    <xf numFmtId="0" fontId="53" fillId="0" borderId="10" xfId="0" applyFont="1" applyFill="1" applyBorder="1" applyAlignment="1" applyProtection="1">
      <alignment horizontal="center" vertical="center" wrapText="1"/>
      <protection locked="0"/>
    </xf>
    <xf numFmtId="14" fontId="1" fillId="0" borderId="3" xfId="0" applyNumberFormat="1" applyFont="1" applyFill="1" applyBorder="1" applyAlignment="1" applyProtection="1">
      <alignment horizontal="center" vertical="center" wrapText="1"/>
      <protection locked="0"/>
    </xf>
    <xf numFmtId="0" fontId="52" fillId="0" borderId="4" xfId="0" applyFont="1" applyFill="1" applyBorder="1" applyAlignment="1" applyProtection="1">
      <alignment horizontal="center" vertical="center" wrapText="1"/>
      <protection locked="0"/>
    </xf>
    <xf numFmtId="0" fontId="52" fillId="0" borderId="5" xfId="0" applyFont="1" applyFill="1" applyBorder="1" applyAlignment="1" applyProtection="1">
      <alignment horizontal="center" vertical="center" wrapText="1"/>
      <protection locked="0"/>
    </xf>
    <xf numFmtId="0" fontId="52" fillId="0" borderId="10" xfId="0" applyFont="1" applyFill="1" applyBorder="1" applyAlignment="1" applyProtection="1">
      <alignment horizontal="center" vertical="center" wrapText="1"/>
      <protection locked="0"/>
    </xf>
    <xf numFmtId="0" fontId="40" fillId="0" borderId="3" xfId="0" applyFont="1" applyFill="1" applyBorder="1" applyAlignment="1" applyProtection="1">
      <alignment horizontal="justify" vertical="center" wrapText="1"/>
      <protection locked="0"/>
    </xf>
    <xf numFmtId="0" fontId="17" fillId="0" borderId="4" xfId="0" applyFont="1" applyFill="1" applyBorder="1" applyAlignment="1" applyProtection="1">
      <alignment horizontal="center" vertical="center" wrapText="1"/>
      <protection locked="0"/>
    </xf>
    <xf numFmtId="0" fontId="17" fillId="0" borderId="5" xfId="0" applyFont="1" applyFill="1" applyBorder="1" applyAlignment="1" applyProtection="1">
      <alignment horizontal="center" vertical="center" wrapText="1"/>
      <protection locked="0"/>
    </xf>
    <xf numFmtId="0" fontId="17" fillId="0" borderId="10" xfId="0" applyFont="1" applyFill="1" applyBorder="1" applyAlignment="1" applyProtection="1">
      <alignment horizontal="center" vertical="center" wrapText="1"/>
      <protection locked="0"/>
    </xf>
    <xf numFmtId="0" fontId="23" fillId="0" borderId="3" xfId="0" applyFont="1" applyFill="1" applyBorder="1" applyAlignment="1" applyProtection="1">
      <alignment horizontal="center" vertical="center" wrapText="1"/>
      <protection locked="0"/>
    </xf>
    <xf numFmtId="0" fontId="44" fillId="0" borderId="3" xfId="0" applyFont="1" applyFill="1" applyBorder="1" applyAlignment="1" applyProtection="1">
      <alignment horizontal="center" vertical="center" wrapText="1"/>
      <protection locked="0"/>
    </xf>
    <xf numFmtId="0" fontId="1" fillId="0" borderId="39" xfId="0" applyFont="1" applyFill="1" applyBorder="1" applyAlignment="1" applyProtection="1">
      <alignment horizontal="center" vertical="center" wrapText="1"/>
      <protection locked="0"/>
    </xf>
    <xf numFmtId="0" fontId="1" fillId="0" borderId="0" xfId="0" applyFont="1" applyFill="1" applyBorder="1" applyAlignment="1" applyProtection="1">
      <alignment horizontal="center" vertical="center" wrapText="1"/>
      <protection locked="0"/>
    </xf>
    <xf numFmtId="0" fontId="30" fillId="0" borderId="38" xfId="0" applyFont="1" applyFill="1" applyBorder="1" applyAlignment="1" applyProtection="1">
      <alignment horizontal="center" vertical="center" wrapText="1"/>
      <protection locked="0"/>
    </xf>
    <xf numFmtId="0" fontId="30" fillId="0" borderId="33" xfId="0" applyFont="1" applyFill="1" applyBorder="1" applyAlignment="1" applyProtection="1">
      <alignment horizontal="center" vertical="center" wrapText="1"/>
      <protection locked="0"/>
    </xf>
    <xf numFmtId="0" fontId="30" fillId="0" borderId="36" xfId="0" applyFont="1" applyFill="1" applyBorder="1" applyAlignment="1" applyProtection="1">
      <alignment horizontal="center" vertical="center" wrapText="1"/>
      <protection locked="0"/>
    </xf>
    <xf numFmtId="0" fontId="40" fillId="0" borderId="18" xfId="0" applyFont="1" applyFill="1" applyBorder="1" applyAlignment="1" applyProtection="1">
      <alignment horizontal="center" vertical="center" wrapText="1"/>
      <protection locked="0"/>
    </xf>
    <xf numFmtId="1" fontId="2" fillId="0" borderId="18" xfId="0" applyNumberFormat="1" applyFont="1" applyFill="1" applyBorder="1" applyAlignment="1">
      <alignment horizontal="center" vertical="center" wrapText="1"/>
    </xf>
    <xf numFmtId="14" fontId="1" fillId="0" borderId="2" xfId="0" applyNumberFormat="1" applyFont="1" applyFill="1" applyBorder="1" applyAlignment="1" applyProtection="1">
      <alignment horizontal="center" vertical="center" wrapText="1"/>
      <protection locked="0"/>
    </xf>
    <xf numFmtId="0" fontId="39" fillId="0" borderId="4" xfId="0" applyFont="1" applyFill="1" applyBorder="1" applyAlignment="1" applyProtection="1">
      <alignment horizontal="center" vertical="justify"/>
      <protection locked="0"/>
    </xf>
    <xf numFmtId="0" fontId="39" fillId="0" borderId="5" xfId="0" applyFont="1" applyFill="1" applyBorder="1" applyAlignment="1" applyProtection="1">
      <alignment horizontal="center" vertical="justify"/>
      <protection locked="0"/>
    </xf>
    <xf numFmtId="0" fontId="39" fillId="0" borderId="10" xfId="0" applyFont="1" applyFill="1" applyBorder="1" applyAlignment="1" applyProtection="1">
      <alignment horizontal="center" vertical="justify"/>
      <protection locked="0"/>
    </xf>
    <xf numFmtId="0" fontId="55" fillId="0" borderId="4" xfId="0" applyFont="1" applyFill="1" applyBorder="1" applyAlignment="1" applyProtection="1">
      <alignment horizontal="center" vertical="center"/>
      <protection locked="0"/>
    </xf>
    <xf numFmtId="0" fontId="55" fillId="0" borderId="5" xfId="0" applyFont="1" applyFill="1" applyBorder="1" applyAlignment="1" applyProtection="1">
      <alignment horizontal="center" vertical="center"/>
      <protection locked="0"/>
    </xf>
    <xf numFmtId="0" fontId="55" fillId="0" borderId="10" xfId="0" applyFont="1" applyFill="1" applyBorder="1" applyAlignment="1" applyProtection="1">
      <alignment horizontal="center" vertical="center"/>
      <protection locked="0"/>
    </xf>
    <xf numFmtId="0" fontId="31" fillId="0" borderId="4" xfId="0" applyFont="1" applyFill="1" applyBorder="1" applyAlignment="1" applyProtection="1">
      <alignment horizontal="center" vertical="center"/>
      <protection locked="0"/>
    </xf>
    <xf numFmtId="0" fontId="31" fillId="0" borderId="5" xfId="0" applyFont="1" applyFill="1" applyBorder="1" applyAlignment="1" applyProtection="1">
      <alignment horizontal="center" vertical="center"/>
      <protection locked="0"/>
    </xf>
    <xf numFmtId="0" fontId="31" fillId="0" borderId="10" xfId="0" applyFont="1" applyFill="1" applyBorder="1" applyAlignment="1" applyProtection="1">
      <alignment horizontal="center" vertical="center"/>
      <protection locked="0"/>
    </xf>
    <xf numFmtId="0" fontId="1" fillId="0" borderId="7" xfId="0" applyFont="1" applyFill="1" applyBorder="1" applyAlignment="1">
      <alignment horizontal="left" vertical="center" wrapText="1"/>
    </xf>
    <xf numFmtId="0" fontId="1" fillId="0" borderId="11" xfId="0" applyFont="1" applyFill="1" applyBorder="1" applyAlignment="1">
      <alignment horizontal="left" vertical="center" wrapText="1"/>
    </xf>
    <xf numFmtId="0" fontId="26" fillId="0" borderId="1" xfId="0" applyFont="1" applyFill="1" applyBorder="1" applyAlignment="1" applyProtection="1">
      <alignment horizontal="center" vertical="center" wrapText="1"/>
      <protection locked="0"/>
    </xf>
    <xf numFmtId="0" fontId="34" fillId="0" borderId="3" xfId="0" applyFont="1" applyFill="1" applyBorder="1" applyAlignment="1" applyProtection="1">
      <alignment horizontal="center" vertical="justify"/>
      <protection locked="0"/>
    </xf>
    <xf numFmtId="0" fontId="2" fillId="0" borderId="22" xfId="0" applyFont="1" applyFill="1" applyBorder="1" applyAlignment="1" applyProtection="1">
      <alignment horizontal="center" vertical="center" wrapText="1"/>
      <protection locked="0"/>
    </xf>
    <xf numFmtId="0" fontId="28" fillId="0" borderId="15" xfId="0" applyFont="1" applyFill="1" applyBorder="1" applyAlignment="1">
      <alignment horizontal="center" vertical="center" textRotation="180" wrapText="1"/>
    </xf>
    <xf numFmtId="0" fontId="1" fillId="0" borderId="22" xfId="0" applyFont="1" applyFill="1" applyBorder="1" applyAlignment="1">
      <alignment horizontal="left" vertical="center" wrapText="1"/>
    </xf>
    <xf numFmtId="0" fontId="1" fillId="0" borderId="1" xfId="0" applyFont="1" applyFill="1" applyBorder="1" applyAlignment="1" applyProtection="1">
      <alignment vertical="center" wrapText="1"/>
      <protection locked="0"/>
    </xf>
    <xf numFmtId="0" fontId="42" fillId="0" borderId="15" xfId="0" applyFont="1" applyFill="1" applyBorder="1" applyAlignment="1" applyProtection="1">
      <alignment horizontal="center" vertical="center" wrapText="1"/>
      <protection locked="0"/>
    </xf>
    <xf numFmtId="0" fontId="38" fillId="0" borderId="31" xfId="0" applyFont="1" applyFill="1" applyBorder="1" applyAlignment="1" applyProtection="1">
      <alignment horizontal="center" vertical="center" wrapText="1"/>
      <protection locked="0"/>
    </xf>
    <xf numFmtId="0" fontId="38" fillId="0" borderId="32" xfId="0" applyFont="1" applyFill="1" applyBorder="1" applyAlignment="1" applyProtection="1">
      <alignment horizontal="center" vertical="center" wrapText="1"/>
      <protection locked="0"/>
    </xf>
    <xf numFmtId="0" fontId="38" fillId="0" borderId="34" xfId="0" applyFont="1" applyFill="1" applyBorder="1" applyAlignment="1" applyProtection="1">
      <alignment horizontal="center" vertical="center" wrapText="1"/>
      <protection locked="0"/>
    </xf>
    <xf numFmtId="0" fontId="1" fillId="0" borderId="8" xfId="0" applyFont="1" applyFill="1" applyBorder="1" applyAlignment="1" applyProtection="1">
      <alignment horizontal="center" vertical="center" wrapText="1"/>
      <protection locked="0"/>
    </xf>
    <xf numFmtId="0" fontId="1" fillId="0" borderId="14" xfId="0" applyFont="1" applyFill="1" applyBorder="1" applyAlignment="1" applyProtection="1">
      <alignment horizontal="center" vertical="center" wrapText="1"/>
      <protection locked="0"/>
    </xf>
    <xf numFmtId="0" fontId="2" fillId="9" borderId="65" xfId="0" applyFont="1" applyFill="1" applyBorder="1" applyAlignment="1" applyProtection="1">
      <alignment horizontal="center" vertical="center" wrapText="1"/>
      <protection locked="0"/>
    </xf>
    <xf numFmtId="0" fontId="2" fillId="9" borderId="66" xfId="0" applyFont="1" applyFill="1" applyBorder="1" applyAlignment="1" applyProtection="1">
      <alignment horizontal="center" vertical="center" wrapText="1"/>
      <protection locked="0"/>
    </xf>
    <xf numFmtId="0" fontId="2" fillId="9" borderId="67" xfId="0" applyFont="1" applyFill="1" applyBorder="1" applyAlignment="1" applyProtection="1">
      <alignment horizontal="center" vertical="center" wrapText="1"/>
      <protection locked="0"/>
    </xf>
    <xf numFmtId="0" fontId="32" fillId="0" borderId="7" xfId="0" applyFont="1" applyFill="1" applyBorder="1" applyAlignment="1" applyProtection="1">
      <alignment horizontal="center" vertical="center" wrapText="1"/>
      <protection locked="0"/>
    </xf>
    <xf numFmtId="0" fontId="32" fillId="0" borderId="11" xfId="0" applyFont="1" applyFill="1" applyBorder="1" applyAlignment="1" applyProtection="1">
      <alignment horizontal="center" vertical="center" wrapText="1"/>
      <protection locked="0"/>
    </xf>
    <xf numFmtId="0" fontId="32" fillId="0" borderId="13" xfId="0" applyFont="1" applyFill="1" applyBorder="1" applyAlignment="1" applyProtection="1">
      <alignment horizontal="center" vertical="center" wrapText="1"/>
      <protection locked="0"/>
    </xf>
    <xf numFmtId="0" fontId="56" fillId="0" borderId="4" xfId="0" applyFont="1" applyFill="1" applyBorder="1" applyAlignment="1" applyProtection="1">
      <alignment horizontal="center" vertical="center" wrapText="1"/>
      <protection locked="0"/>
    </xf>
    <xf numFmtId="0" fontId="56" fillId="0" borderId="5" xfId="0" applyFont="1" applyFill="1" applyBorder="1" applyAlignment="1" applyProtection="1">
      <alignment horizontal="center" vertical="center" wrapText="1"/>
      <protection locked="0"/>
    </xf>
    <xf numFmtId="0" fontId="56" fillId="0" borderId="10" xfId="0" applyFont="1" applyFill="1" applyBorder="1" applyAlignment="1" applyProtection="1">
      <alignment horizontal="center" vertical="center" wrapText="1"/>
      <protection locked="0"/>
    </xf>
    <xf numFmtId="0" fontId="30" fillId="0" borderId="35" xfId="0" applyFont="1" applyFill="1" applyBorder="1" applyAlignment="1" applyProtection="1">
      <alignment horizontal="center" vertical="center" wrapText="1"/>
      <protection locked="0"/>
    </xf>
    <xf numFmtId="0" fontId="30" fillId="0" borderId="68" xfId="0" applyFont="1" applyFill="1" applyBorder="1" applyAlignment="1" applyProtection="1">
      <alignment horizontal="center" vertical="center" wrapText="1"/>
      <protection locked="0"/>
    </xf>
    <xf numFmtId="0" fontId="20" fillId="0" borderId="35" xfId="0" applyFont="1" applyFill="1" applyBorder="1" applyAlignment="1" applyProtection="1">
      <alignment horizontal="center" vertical="center" wrapText="1"/>
      <protection locked="0"/>
    </xf>
    <xf numFmtId="0" fontId="20" fillId="0" borderId="33" xfId="0" applyFont="1" applyFill="1" applyBorder="1" applyAlignment="1" applyProtection="1">
      <alignment horizontal="center" vertical="center" wrapText="1"/>
      <protection locked="0"/>
    </xf>
    <xf numFmtId="0" fontId="34" fillId="0" borderId="7" xfId="0" applyFont="1" applyFill="1" applyBorder="1" applyAlignment="1" applyProtection="1">
      <alignment horizontal="justify" vertical="center" wrapText="1"/>
    </xf>
    <xf numFmtId="0" fontId="34" fillId="0" borderId="11" xfId="0" applyFont="1" applyFill="1" applyBorder="1" applyAlignment="1" applyProtection="1">
      <alignment horizontal="justify" vertical="center" wrapText="1"/>
    </xf>
    <xf numFmtId="0" fontId="34" fillId="0" borderId="13" xfId="0" applyFont="1" applyFill="1" applyBorder="1" applyAlignment="1" applyProtection="1">
      <alignment horizontal="justify" vertical="center" wrapText="1"/>
    </xf>
    <xf numFmtId="0" fontId="63" fillId="0" borderId="46" xfId="0" applyFont="1" applyFill="1" applyBorder="1" applyAlignment="1">
      <alignment horizontal="center" vertical="center" wrapText="1"/>
    </xf>
    <xf numFmtId="0" fontId="20" fillId="0" borderId="47" xfId="0" applyFont="1" applyFill="1" applyBorder="1"/>
    <xf numFmtId="0" fontId="20" fillId="0" borderId="48" xfId="0" applyFont="1" applyFill="1" applyBorder="1"/>
    <xf numFmtId="0" fontId="60" fillId="0" borderId="44" xfId="0" applyFont="1" applyFill="1" applyBorder="1" applyAlignment="1">
      <alignment horizontal="center" vertical="center" wrapText="1"/>
    </xf>
    <xf numFmtId="0" fontId="61" fillId="0" borderId="43" xfId="0" applyFont="1" applyFill="1" applyBorder="1"/>
    <xf numFmtId="0" fontId="61" fillId="0" borderId="45" xfId="0" applyFont="1" applyFill="1" applyBorder="1"/>
    <xf numFmtId="0" fontId="63" fillId="0" borderId="43" xfId="0" applyFont="1" applyFill="1" applyBorder="1" applyAlignment="1">
      <alignment horizontal="center" vertical="center" wrapText="1"/>
    </xf>
    <xf numFmtId="0" fontId="20" fillId="0" borderId="43" xfId="0" applyFont="1" applyFill="1" applyBorder="1"/>
    <xf numFmtId="0" fontId="62" fillId="0" borderId="4" xfId="0" applyFont="1" applyFill="1" applyBorder="1" applyAlignment="1">
      <alignment horizontal="center" vertical="center" wrapText="1"/>
    </xf>
    <xf numFmtId="0" fontId="62" fillId="0" borderId="5" xfId="0" applyFont="1" applyFill="1" applyBorder="1" applyAlignment="1">
      <alignment horizontal="center" vertical="center" wrapText="1"/>
    </xf>
    <xf numFmtId="0" fontId="62" fillId="0" borderId="10" xfId="0" applyFont="1" applyFill="1" applyBorder="1" applyAlignment="1">
      <alignment horizontal="center" vertical="center" wrapText="1"/>
    </xf>
    <xf numFmtId="0" fontId="60" fillId="0" borderId="4" xfId="0" applyFont="1" applyFill="1" applyBorder="1" applyAlignment="1">
      <alignment horizontal="center" vertical="center" wrapText="1"/>
    </xf>
    <xf numFmtId="0" fontId="60" fillId="0" borderId="5" xfId="0" applyFont="1" applyFill="1" applyBorder="1" applyAlignment="1">
      <alignment horizontal="center" vertical="center" wrapText="1"/>
    </xf>
    <xf numFmtId="0" fontId="60" fillId="0" borderId="10" xfId="0" applyFont="1" applyFill="1" applyBorder="1" applyAlignment="1">
      <alignment horizontal="center" vertical="center" wrapText="1"/>
    </xf>
    <xf numFmtId="0" fontId="20" fillId="0" borderId="50" xfId="0" applyFont="1" applyFill="1" applyBorder="1" applyAlignment="1">
      <alignment horizontal="center" vertical="center" wrapText="1"/>
    </xf>
    <xf numFmtId="0" fontId="20" fillId="0" borderId="51" xfId="0" applyFont="1" applyFill="1" applyBorder="1" applyAlignment="1">
      <alignment horizontal="center" vertical="center" wrapText="1"/>
    </xf>
    <xf numFmtId="0" fontId="20" fillId="0" borderId="55" xfId="0" applyFont="1" applyFill="1" applyBorder="1" applyAlignment="1">
      <alignment horizontal="center" vertical="center" wrapText="1"/>
    </xf>
    <xf numFmtId="0" fontId="65" fillId="0" borderId="69" xfId="0" applyFont="1" applyFill="1" applyBorder="1" applyAlignment="1">
      <alignment horizontal="center" vertical="center" wrapText="1"/>
    </xf>
    <xf numFmtId="0" fontId="65" fillId="0" borderId="43" xfId="0" applyFont="1" applyFill="1" applyBorder="1" applyAlignment="1">
      <alignment horizontal="center" vertical="center" wrapText="1"/>
    </xf>
    <xf numFmtId="0" fontId="65" fillId="0" borderId="45" xfId="0" applyFont="1" applyFill="1" applyBorder="1" applyAlignment="1">
      <alignment horizontal="center" vertical="center" wrapText="1"/>
    </xf>
    <xf numFmtId="0" fontId="20" fillId="0" borderId="53" xfId="0" applyFont="1" applyFill="1" applyBorder="1" applyAlignment="1">
      <alignment horizontal="center" vertical="center" wrapText="1"/>
    </xf>
    <xf numFmtId="0" fontId="72" fillId="0" borderId="51" xfId="0" applyFont="1" applyFill="1" applyBorder="1" applyAlignment="1">
      <alignment horizontal="center" vertical="center" wrapText="1"/>
    </xf>
    <xf numFmtId="0" fontId="72" fillId="0" borderId="54" xfId="0" applyFont="1" applyFill="1" applyBorder="1" applyAlignment="1">
      <alignment horizontal="center" vertical="center" wrapText="1"/>
    </xf>
    <xf numFmtId="0" fontId="70" fillId="0" borderId="53" xfId="0" applyFont="1" applyFill="1" applyBorder="1" applyAlignment="1">
      <alignment vertical="center" wrapText="1"/>
    </xf>
    <xf numFmtId="0" fontId="0" fillId="0" borderId="51" xfId="0" applyFill="1" applyBorder="1" applyAlignment="1">
      <alignment vertical="center" wrapText="1"/>
    </xf>
    <xf numFmtId="0" fontId="0" fillId="0" borderId="54" xfId="0" applyFill="1" applyBorder="1" applyAlignment="1">
      <alignment vertical="center" wrapText="1"/>
    </xf>
    <xf numFmtId="0" fontId="63" fillId="0" borderId="4" xfId="0" applyFont="1" applyFill="1" applyBorder="1" applyAlignment="1">
      <alignment horizontal="center" vertical="center" wrapText="1"/>
    </xf>
    <xf numFmtId="0" fontId="63" fillId="0" borderId="5" xfId="0" applyFont="1" applyFill="1" applyBorder="1" applyAlignment="1">
      <alignment horizontal="center" vertical="center" wrapText="1"/>
    </xf>
    <xf numFmtId="0" fontId="63" fillId="0" borderId="10" xfId="0" applyFont="1" applyFill="1" applyBorder="1" applyAlignment="1">
      <alignment horizontal="center" vertical="center" wrapText="1"/>
    </xf>
    <xf numFmtId="0" fontId="64" fillId="0" borderId="58" xfId="0" applyFont="1" applyFill="1" applyBorder="1" applyAlignment="1">
      <alignment horizontal="center" vertical="center" wrapText="1"/>
    </xf>
    <xf numFmtId="0" fontId="32" fillId="0" borderId="5" xfId="0" applyFont="1" applyFill="1" applyBorder="1"/>
    <xf numFmtId="0" fontId="32" fillId="0" borderId="10" xfId="0" applyFont="1" applyFill="1" applyBorder="1"/>
    <xf numFmtId="0" fontId="64" fillId="0" borderId="49" xfId="0" applyFont="1" applyFill="1" applyBorder="1" applyAlignment="1">
      <alignment horizontal="center" vertical="center" wrapText="1"/>
    </xf>
    <xf numFmtId="0" fontId="32" fillId="0" borderId="0" xfId="0" applyFont="1" applyFill="1" applyBorder="1"/>
    <xf numFmtId="0" fontId="1" fillId="0" borderId="4"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1" fillId="0" borderId="10" xfId="0" applyFont="1" applyFill="1" applyBorder="1" applyAlignment="1">
      <alignment horizontal="center" vertical="center" wrapText="1"/>
    </xf>
    <xf numFmtId="0" fontId="64" fillId="0" borderId="5" xfId="0" applyFont="1" applyFill="1" applyBorder="1" applyAlignment="1">
      <alignment horizontal="center" vertical="center" wrapText="1"/>
    </xf>
    <xf numFmtId="0" fontId="64" fillId="0" borderId="10" xfId="0" applyFont="1" applyFill="1" applyBorder="1" applyAlignment="1">
      <alignment horizontal="center" vertical="center" wrapText="1"/>
    </xf>
    <xf numFmtId="0" fontId="1" fillId="0" borderId="62" xfId="0" applyFont="1" applyFill="1" applyBorder="1" applyAlignment="1">
      <alignment horizontal="center" vertical="center" wrapText="1"/>
    </xf>
    <xf numFmtId="0" fontId="32" fillId="0" borderId="11" xfId="0" applyFont="1" applyFill="1" applyBorder="1"/>
    <xf numFmtId="0" fontId="32" fillId="0" borderId="56" xfId="0" applyFont="1" applyFill="1" applyBorder="1"/>
    <xf numFmtId="0" fontId="64" fillId="0" borderId="63" xfId="0" applyFont="1" applyFill="1" applyBorder="1" applyAlignment="1">
      <alignment horizontal="center" vertical="center" wrapText="1"/>
    </xf>
    <xf numFmtId="0" fontId="32" fillId="0" borderId="60" xfId="0" applyFont="1" applyFill="1" applyBorder="1"/>
    <xf numFmtId="0" fontId="32" fillId="0" borderId="61" xfId="0" applyFont="1" applyFill="1" applyBorder="1"/>
    <xf numFmtId="0" fontId="64" fillId="0" borderId="62" xfId="0" applyFont="1" applyFill="1" applyBorder="1" applyAlignment="1">
      <alignment horizontal="center" vertical="center" wrapText="1"/>
    </xf>
    <xf numFmtId="0" fontId="32" fillId="0" borderId="13" xfId="0" applyFont="1" applyFill="1" applyBorder="1"/>
    <xf numFmtId="0" fontId="32" fillId="0" borderId="64" xfId="0" applyFont="1" applyFill="1" applyBorder="1"/>
    <xf numFmtId="0" fontId="64" fillId="0" borderId="4" xfId="0" applyFont="1" applyFill="1" applyBorder="1" applyAlignment="1">
      <alignment horizontal="center" vertical="center" wrapText="1"/>
    </xf>
    <xf numFmtId="0" fontId="46" fillId="0" borderId="4" xfId="0" applyFont="1" applyFill="1" applyBorder="1" applyAlignment="1">
      <alignment horizontal="center" vertical="center" wrapText="1"/>
    </xf>
    <xf numFmtId="0" fontId="32" fillId="0" borderId="57" xfId="0" applyFont="1" applyFill="1" applyBorder="1"/>
    <xf numFmtId="0" fontId="46" fillId="0" borderId="0" xfId="0" applyFont="1" applyFill="1" applyBorder="1" applyAlignment="1">
      <alignment horizontal="center" vertical="center" wrapText="1"/>
    </xf>
    <xf numFmtId="0" fontId="32" fillId="0" borderId="59" xfId="0" applyFont="1" applyFill="1" applyBorder="1"/>
    <xf numFmtId="0" fontId="66" fillId="0" borderId="58" xfId="0" applyFont="1" applyFill="1" applyBorder="1" applyAlignment="1">
      <alignment horizontal="center" vertical="center" wrapText="1"/>
    </xf>
    <xf numFmtId="0" fontId="66" fillId="0" borderId="49" xfId="0" applyFont="1" applyFill="1" applyBorder="1" applyAlignment="1">
      <alignment horizontal="center" vertical="center" wrapText="1"/>
    </xf>
    <xf numFmtId="0" fontId="46" fillId="0" borderId="49" xfId="0" applyFont="1" applyFill="1" applyBorder="1" applyAlignment="1">
      <alignment horizontal="center" vertical="center" wrapText="1"/>
    </xf>
    <xf numFmtId="0" fontId="67" fillId="0" borderId="58" xfId="0" applyFont="1" applyFill="1" applyBorder="1" applyAlignment="1">
      <alignment horizontal="center" vertical="center" wrapText="1"/>
    </xf>
    <xf numFmtId="0" fontId="67" fillId="0" borderId="5" xfId="0" applyFont="1" applyFill="1" applyBorder="1" applyAlignment="1">
      <alignment horizontal="center" vertical="center" wrapText="1"/>
    </xf>
    <xf numFmtId="0" fontId="67" fillId="0" borderId="10" xfId="0" applyFont="1" applyFill="1" applyBorder="1" applyAlignment="1">
      <alignment horizontal="center" vertical="center" wrapText="1"/>
    </xf>
    <xf numFmtId="0" fontId="67" fillId="0" borderId="4" xfId="0" applyFont="1" applyFill="1" applyBorder="1" applyAlignment="1">
      <alignment horizontal="center" vertical="center" wrapText="1"/>
    </xf>
    <xf numFmtId="0" fontId="64" fillId="0" borderId="74" xfId="0" applyFont="1" applyFill="1" applyBorder="1" applyAlignment="1">
      <alignment horizontal="center" vertical="center" wrapText="1"/>
    </xf>
    <xf numFmtId="0" fontId="64" fillId="0" borderId="72" xfId="0" applyFont="1" applyFill="1" applyBorder="1" applyAlignment="1">
      <alignment horizontal="center" vertical="center" wrapText="1"/>
    </xf>
    <xf numFmtId="0" fontId="64" fillId="0" borderId="75" xfId="0" applyFont="1" applyFill="1" applyBorder="1" applyAlignment="1">
      <alignment horizontal="center" vertical="center" wrapText="1"/>
    </xf>
    <xf numFmtId="0" fontId="64" fillId="0" borderId="46" xfId="0" applyFont="1" applyFill="1" applyBorder="1" applyAlignment="1">
      <alignment horizontal="center" vertical="center" wrapText="1"/>
    </xf>
    <xf numFmtId="0" fontId="69" fillId="0" borderId="47" xfId="0" applyFont="1" applyFill="1" applyBorder="1"/>
    <xf numFmtId="0" fontId="69" fillId="0" borderId="48" xfId="0" applyFont="1" applyFill="1" applyBorder="1"/>
    <xf numFmtId="0" fontId="64" fillId="0" borderId="71" xfId="0" applyFont="1" applyFill="1" applyBorder="1" applyAlignment="1">
      <alignment horizontal="center" vertical="center" wrapText="1"/>
    </xf>
    <xf numFmtId="0" fontId="68" fillId="0" borderId="72" xfId="0" applyFont="1" applyFill="1" applyBorder="1" applyAlignment="1">
      <alignment horizontal="center" vertical="center" wrapText="1"/>
    </xf>
    <xf numFmtId="0" fontId="68" fillId="0" borderId="73" xfId="0" applyFont="1" applyFill="1" applyBorder="1" applyAlignment="1">
      <alignment horizontal="center" vertical="center" wrapText="1"/>
    </xf>
    <xf numFmtId="0" fontId="68" fillId="0" borderId="5" xfId="0" applyFont="1" applyFill="1" applyBorder="1" applyAlignment="1">
      <alignment horizontal="center" vertical="center" wrapText="1"/>
    </xf>
    <xf numFmtId="0" fontId="68" fillId="0" borderId="10" xfId="0" applyFont="1" applyFill="1" applyBorder="1" applyAlignment="1">
      <alignment horizontal="center" vertical="center" wrapText="1"/>
    </xf>
    <xf numFmtId="0" fontId="64" fillId="0" borderId="47" xfId="0" applyFont="1" applyFill="1" applyBorder="1" applyAlignment="1">
      <alignment horizontal="center" vertical="center" wrapText="1"/>
    </xf>
    <xf numFmtId="0" fontId="60" fillId="0" borderId="47" xfId="0" applyFont="1" applyFill="1" applyBorder="1" applyAlignment="1">
      <alignment horizontal="center" vertical="center" wrapText="1"/>
    </xf>
    <xf numFmtId="0" fontId="32" fillId="0" borderId="47" xfId="0" applyFont="1" applyFill="1" applyBorder="1"/>
    <xf numFmtId="0" fontId="32" fillId="0" borderId="48" xfId="0" applyFont="1" applyFill="1" applyBorder="1"/>
    <xf numFmtId="0" fontId="60" fillId="0" borderId="43" xfId="0" applyFont="1" applyFill="1" applyBorder="1" applyAlignment="1">
      <alignment horizontal="center" vertical="center" wrapText="1"/>
    </xf>
    <xf numFmtId="0" fontId="32" fillId="0" borderId="43" xfId="0" applyFont="1" applyFill="1" applyBorder="1"/>
    <xf numFmtId="0" fontId="32" fillId="0" borderId="45" xfId="0" applyFont="1" applyFill="1" applyBorder="1"/>
    <xf numFmtId="0" fontId="60" fillId="0" borderId="46" xfId="0" applyFont="1" applyFill="1" applyBorder="1" applyAlignment="1">
      <alignment horizontal="center" vertical="center" wrapText="1"/>
    </xf>
    <xf numFmtId="0" fontId="65" fillId="0" borderId="5" xfId="0" applyFont="1" applyFill="1" applyBorder="1" applyAlignment="1">
      <alignment horizontal="center" vertical="center" wrapText="1"/>
    </xf>
    <xf numFmtId="0" fontId="65" fillId="0" borderId="10" xfId="0" applyFont="1" applyFill="1" applyBorder="1" applyAlignment="1">
      <alignment horizontal="center" vertical="center" wrapText="1"/>
    </xf>
    <xf numFmtId="0" fontId="60" fillId="0" borderId="71" xfId="0" applyFont="1" applyFill="1" applyBorder="1" applyAlignment="1">
      <alignment horizontal="center" vertical="center" wrapText="1"/>
    </xf>
    <xf numFmtId="0" fontId="65" fillId="0" borderId="72" xfId="0" applyFont="1" applyFill="1" applyBorder="1" applyAlignment="1">
      <alignment horizontal="center" vertical="center" wrapText="1"/>
    </xf>
    <xf numFmtId="0" fontId="65" fillId="0" borderId="75" xfId="0" applyFont="1" applyFill="1" applyBorder="1" applyAlignment="1">
      <alignment horizontal="center" vertical="center" wrapText="1"/>
    </xf>
    <xf numFmtId="0" fontId="65" fillId="0" borderId="63" xfId="0" applyFont="1" applyFill="1" applyBorder="1" applyAlignment="1">
      <alignment horizontal="center" vertical="center" wrapText="1"/>
    </xf>
    <xf numFmtId="0" fontId="65" fillId="0" borderId="60" xfId="0" applyFont="1" applyFill="1" applyBorder="1" applyAlignment="1">
      <alignment horizontal="center" vertical="center" wrapText="1"/>
    </xf>
    <xf numFmtId="0" fontId="65" fillId="0" borderId="61" xfId="0" applyFont="1" applyFill="1" applyBorder="1" applyAlignment="1">
      <alignment horizontal="center" vertical="center" wrapText="1"/>
    </xf>
    <xf numFmtId="0" fontId="30" fillId="0" borderId="53" xfId="0" applyFont="1" applyFill="1" applyBorder="1" applyAlignment="1">
      <alignment horizontal="center" vertical="center" wrapText="1"/>
    </xf>
    <xf numFmtId="0" fontId="30" fillId="0" borderId="51" xfId="0" applyFont="1" applyFill="1" applyBorder="1" applyAlignment="1">
      <alignment horizontal="center" vertical="center" wrapText="1"/>
    </xf>
    <xf numFmtId="0" fontId="30" fillId="0" borderId="54" xfId="0" applyFont="1" applyFill="1" applyBorder="1" applyAlignment="1">
      <alignment horizontal="center" vertical="center" wrapText="1"/>
    </xf>
    <xf numFmtId="0" fontId="65" fillId="0" borderId="44" xfId="0" applyFont="1" applyFill="1" applyBorder="1" applyAlignment="1">
      <alignment horizontal="center" vertical="center" wrapText="1"/>
    </xf>
    <xf numFmtId="0" fontId="65" fillId="0" borderId="70" xfId="0" applyFont="1" applyFill="1" applyBorder="1" applyAlignment="1">
      <alignment horizontal="center" vertical="center" wrapText="1"/>
    </xf>
    <xf numFmtId="0" fontId="30" fillId="0" borderId="4" xfId="0" applyFont="1" applyFill="1" applyBorder="1" applyAlignment="1">
      <alignment horizontal="center" vertical="center" wrapText="1"/>
    </xf>
    <xf numFmtId="0" fontId="30" fillId="0" borderId="5" xfId="0" applyFont="1" applyFill="1" applyBorder="1" applyAlignment="1">
      <alignment horizontal="center" vertical="center" wrapText="1"/>
    </xf>
    <xf numFmtId="0" fontId="30" fillId="0" borderId="10" xfId="0" applyFont="1" applyFill="1" applyBorder="1" applyAlignment="1">
      <alignment horizontal="center" vertical="center" wrapText="1"/>
    </xf>
    <xf numFmtId="0" fontId="65" fillId="0" borderId="4" xfId="0" applyFont="1" applyFill="1" applyBorder="1" applyAlignment="1">
      <alignment horizontal="center" vertical="center" wrapText="1"/>
    </xf>
    <xf numFmtId="0" fontId="64" fillId="0" borderId="52" xfId="0" applyFont="1" applyFill="1" applyBorder="1" applyAlignment="1">
      <alignment horizontal="center" vertical="center" wrapText="1"/>
    </xf>
    <xf numFmtId="0" fontId="64" fillId="0" borderId="48" xfId="0" applyFont="1" applyFill="1" applyBorder="1" applyAlignment="1">
      <alignment horizontal="center" vertical="center" wrapText="1"/>
    </xf>
    <xf numFmtId="0" fontId="64" fillId="0" borderId="69" xfId="0" applyFont="1" applyFill="1" applyBorder="1" applyAlignment="1">
      <alignment horizontal="center" vertical="center" wrapText="1"/>
    </xf>
    <xf numFmtId="0" fontId="64" fillId="0" borderId="43" xfId="0" applyFont="1" applyFill="1" applyBorder="1" applyAlignment="1">
      <alignment horizontal="center" vertical="center" wrapText="1"/>
    </xf>
    <xf numFmtId="0" fontId="64" fillId="0" borderId="45" xfId="0" applyFont="1" applyFill="1" applyBorder="1" applyAlignment="1">
      <alignment horizontal="center" vertical="center" wrapText="1"/>
    </xf>
    <xf numFmtId="0" fontId="65" fillId="0" borderId="46" xfId="0" applyFont="1" applyFill="1" applyBorder="1" applyAlignment="1">
      <alignment horizontal="center" vertical="center" wrapText="1"/>
    </xf>
    <xf numFmtId="0" fontId="65" fillId="0" borderId="47" xfId="0" applyFont="1" applyFill="1" applyBorder="1" applyAlignment="1">
      <alignment horizontal="center" vertical="center" wrapText="1"/>
    </xf>
    <xf numFmtId="0" fontId="1" fillId="0" borderId="4" xfId="0" applyFont="1" applyFill="1" applyBorder="1" applyAlignment="1" applyProtection="1">
      <alignment horizontal="justify" vertical="center" wrapText="1"/>
      <protection locked="0"/>
    </xf>
    <xf numFmtId="0" fontId="1" fillId="0" borderId="5" xfId="0" applyFont="1" applyFill="1" applyBorder="1" applyAlignment="1" applyProtection="1">
      <alignment horizontal="justify" vertical="center" wrapText="1"/>
      <protection locked="0"/>
    </xf>
    <xf numFmtId="0" fontId="1" fillId="0" borderId="10" xfId="0" applyFont="1" applyFill="1" applyBorder="1" applyAlignment="1" applyProtection="1">
      <alignment horizontal="justify" vertical="center" wrapText="1"/>
      <protection locked="0"/>
    </xf>
    <xf numFmtId="0" fontId="1" fillId="0" borderId="58" xfId="0" applyFont="1" applyFill="1" applyBorder="1" applyAlignment="1">
      <alignment horizontal="center" vertical="center" wrapText="1"/>
    </xf>
    <xf numFmtId="0" fontId="64" fillId="0" borderId="6" xfId="0" applyFont="1" applyFill="1" applyBorder="1" applyAlignment="1">
      <alignment horizontal="center" vertical="center" wrapText="1"/>
    </xf>
    <xf numFmtId="0" fontId="64" fillId="0" borderId="12" xfId="0" applyFont="1" applyFill="1" applyBorder="1" applyAlignment="1">
      <alignment horizontal="center" vertical="center" wrapText="1"/>
    </xf>
    <xf numFmtId="0" fontId="64" fillId="0" borderId="9" xfId="0" applyFont="1" applyFill="1" applyBorder="1" applyAlignment="1">
      <alignment horizontal="center" vertical="center" wrapText="1"/>
    </xf>
    <xf numFmtId="0" fontId="20" fillId="0" borderId="4" xfId="0" applyFont="1" applyFill="1" applyBorder="1" applyAlignment="1" applyProtection="1">
      <alignment horizontal="center" vertical="center" wrapText="1"/>
      <protection locked="0"/>
    </xf>
    <xf numFmtId="0" fontId="20" fillId="0" borderId="5" xfId="0" applyFont="1" applyFill="1" applyBorder="1" applyAlignment="1" applyProtection="1">
      <alignment horizontal="center" vertical="center" wrapText="1"/>
      <protection locked="0"/>
    </xf>
    <xf numFmtId="0" fontId="20" fillId="0" borderId="10" xfId="0" applyFont="1" applyFill="1" applyBorder="1" applyAlignment="1" applyProtection="1">
      <alignment horizontal="center" vertical="center" wrapText="1"/>
      <protection locked="0"/>
    </xf>
    <xf numFmtId="0" fontId="64" fillId="0" borderId="8" xfId="0" applyFont="1" applyFill="1" applyBorder="1" applyAlignment="1">
      <alignment horizontal="center" vertical="center" wrapText="1"/>
    </xf>
    <xf numFmtId="0" fontId="64" fillId="0" borderId="0" xfId="0" applyFont="1" applyFill="1" applyBorder="1" applyAlignment="1">
      <alignment horizontal="center" vertical="center" wrapText="1"/>
    </xf>
    <xf numFmtId="0" fontId="64" fillId="0" borderId="57" xfId="0" applyFont="1" applyFill="1" applyBorder="1" applyAlignment="1">
      <alignment horizontal="center" vertical="center" wrapText="1"/>
    </xf>
    <xf numFmtId="0" fontId="34" fillId="0" borderId="69" xfId="0" applyFont="1" applyFill="1" applyBorder="1" applyAlignment="1" applyProtection="1">
      <alignment horizontal="center" vertical="center"/>
    </xf>
    <xf numFmtId="0" fontId="34" fillId="0" borderId="43" xfId="0" applyFont="1" applyFill="1" applyBorder="1" applyAlignment="1" applyProtection="1">
      <alignment horizontal="center" vertical="center"/>
    </xf>
    <xf numFmtId="0" fontId="34" fillId="0" borderId="70" xfId="0" applyFont="1" applyFill="1" applyBorder="1" applyAlignment="1" applyProtection="1">
      <alignment horizontal="center" vertical="center"/>
    </xf>
    <xf numFmtId="0" fontId="57" fillId="2" borderId="4" xfId="0" applyFont="1" applyFill="1" applyBorder="1" applyAlignment="1" applyProtection="1">
      <alignment horizontal="center" vertical="center"/>
      <protection locked="0"/>
    </xf>
    <xf numFmtId="0" fontId="34" fillId="2" borderId="4" xfId="0" applyFont="1" applyFill="1" applyBorder="1" applyAlignment="1" applyProtection="1">
      <alignment horizontal="center" vertical="center"/>
      <protection locked="0"/>
    </xf>
    <xf numFmtId="0" fontId="57" fillId="0" borderId="17" xfId="0" applyFont="1" applyFill="1" applyBorder="1" applyAlignment="1" applyProtection="1">
      <alignment horizontal="center" vertical="center"/>
      <protection locked="0"/>
    </xf>
    <xf numFmtId="0" fontId="57" fillId="0" borderId="28" xfId="0" applyFont="1" applyFill="1" applyBorder="1" applyAlignment="1" applyProtection="1">
      <alignment horizontal="center" vertical="center"/>
      <protection locked="0"/>
    </xf>
    <xf numFmtId="0" fontId="57" fillId="0" borderId="3" xfId="0" applyFont="1" applyFill="1" applyBorder="1" applyAlignment="1" applyProtection="1">
      <alignment horizontal="center" vertical="center"/>
      <protection locked="0"/>
    </xf>
    <xf numFmtId="0" fontId="57" fillId="0" borderId="29" xfId="0" applyFont="1" applyFill="1" applyBorder="1" applyAlignment="1" applyProtection="1">
      <alignment horizontal="center" vertical="center"/>
      <protection locked="0"/>
    </xf>
    <xf numFmtId="0" fontId="57" fillId="0" borderId="22" xfId="0" applyFont="1" applyFill="1" applyBorder="1" applyAlignment="1" applyProtection="1">
      <alignment horizontal="center" vertical="center"/>
      <protection locked="0"/>
    </xf>
    <xf numFmtId="0" fontId="57" fillId="0" borderId="30" xfId="0" applyFont="1" applyFill="1" applyBorder="1" applyAlignment="1" applyProtection="1">
      <alignment horizontal="center" vertical="center"/>
      <protection locked="0"/>
    </xf>
    <xf numFmtId="0" fontId="58" fillId="0" borderId="8" xfId="0" applyFont="1" applyFill="1" applyBorder="1" applyAlignment="1" applyProtection="1">
      <alignment horizontal="center" vertical="center" wrapText="1"/>
    </xf>
    <xf numFmtId="0" fontId="58" fillId="0" borderId="6" xfId="0" applyFont="1" applyFill="1" applyBorder="1" applyAlignment="1" applyProtection="1">
      <alignment horizontal="center" vertical="center" wrapText="1"/>
    </xf>
    <xf numFmtId="0" fontId="58" fillId="0" borderId="11" xfId="0" applyFont="1" applyFill="1" applyBorder="1" applyAlignment="1" applyProtection="1">
      <alignment horizontal="center" vertical="center" wrapText="1"/>
    </xf>
    <xf numFmtId="0" fontId="58" fillId="0" borderId="0" xfId="0" applyFont="1" applyFill="1" applyBorder="1" applyAlignment="1" applyProtection="1">
      <alignment horizontal="center" vertical="center" wrapText="1"/>
    </xf>
    <xf numFmtId="0" fontId="58" fillId="0" borderId="12" xfId="0" applyFont="1" applyFill="1" applyBorder="1" applyAlignment="1" applyProtection="1">
      <alignment horizontal="center" vertical="center" wrapText="1"/>
    </xf>
    <xf numFmtId="0" fontId="58" fillId="0" borderId="13" xfId="0" applyFont="1" applyFill="1" applyBorder="1" applyAlignment="1" applyProtection="1">
      <alignment horizontal="center" vertical="center" wrapText="1"/>
    </xf>
    <xf numFmtId="0" fontId="58" fillId="0" borderId="14" xfId="0" applyFont="1" applyFill="1" applyBorder="1" applyAlignment="1" applyProtection="1">
      <alignment horizontal="center" vertical="center" wrapText="1"/>
    </xf>
    <xf numFmtId="0" fontId="58" fillId="0" borderId="9" xfId="0" applyFont="1" applyFill="1" applyBorder="1" applyAlignment="1" applyProtection="1">
      <alignment horizontal="center" vertical="center" wrapText="1"/>
    </xf>
    <xf numFmtId="0" fontId="0" fillId="0" borderId="11" xfId="0" applyFill="1" applyBorder="1" applyAlignment="1">
      <alignment horizontal="center" vertical="center" wrapText="1"/>
    </xf>
    <xf numFmtId="0" fontId="0" fillId="0" borderId="0" xfId="0" applyFill="1" applyAlignment="1">
      <alignment horizontal="center" vertical="center" wrapText="1"/>
    </xf>
    <xf numFmtId="0" fontId="0" fillId="0" borderId="12" xfId="0" applyFill="1" applyBorder="1" applyAlignment="1">
      <alignment horizontal="center" vertical="center" wrapText="1"/>
    </xf>
    <xf numFmtId="0" fontId="0" fillId="0" borderId="13" xfId="0" applyFill="1" applyBorder="1" applyAlignment="1">
      <alignment horizontal="center" vertical="center" wrapText="1"/>
    </xf>
    <xf numFmtId="0" fontId="0" fillId="0" borderId="14" xfId="0" applyFill="1" applyBorder="1" applyAlignment="1">
      <alignment horizontal="center" vertical="center" wrapText="1"/>
    </xf>
    <xf numFmtId="0" fontId="0" fillId="0" borderId="9" xfId="0" applyFill="1" applyBorder="1" applyAlignment="1">
      <alignment horizontal="center" vertical="center" wrapText="1"/>
    </xf>
    <xf numFmtId="0" fontId="34" fillId="0" borderId="8" xfId="0" applyFont="1" applyFill="1" applyBorder="1" applyAlignment="1" applyProtection="1">
      <alignment horizontal="justify" vertical="center" wrapText="1"/>
    </xf>
    <xf numFmtId="0" fontId="34" fillId="0" borderId="6" xfId="0" applyFont="1" applyFill="1" applyBorder="1" applyAlignment="1" applyProtection="1">
      <alignment horizontal="justify" vertical="center" wrapText="1"/>
    </xf>
    <xf numFmtId="0" fontId="34" fillId="0" borderId="0" xfId="0" applyFont="1" applyFill="1" applyBorder="1" applyAlignment="1" applyProtection="1">
      <alignment horizontal="justify" vertical="center" wrapText="1"/>
    </xf>
    <xf numFmtId="0" fontId="34" fillId="0" borderId="12" xfId="0" applyFont="1" applyFill="1" applyBorder="1" applyAlignment="1" applyProtection="1">
      <alignment horizontal="justify" vertical="center" wrapText="1"/>
    </xf>
    <xf numFmtId="0" fontId="34" fillId="0" borderId="14" xfId="0" applyFont="1" applyFill="1" applyBorder="1" applyAlignment="1" applyProtection="1">
      <alignment horizontal="justify" vertical="center" wrapText="1"/>
    </xf>
    <xf numFmtId="0" fontId="34" fillId="0" borderId="9" xfId="0" applyFont="1" applyFill="1" applyBorder="1" applyAlignment="1" applyProtection="1">
      <alignment horizontal="justify" vertical="center" wrapText="1"/>
    </xf>
    <xf numFmtId="0" fontId="34" fillId="0" borderId="3" xfId="0" applyFont="1" applyFill="1" applyBorder="1" applyAlignment="1" applyProtection="1">
      <alignment horizontal="center" vertical="center"/>
    </xf>
    <xf numFmtId="0" fontId="0" fillId="0" borderId="8" xfId="0" applyFill="1" applyBorder="1" applyAlignment="1">
      <alignment horizontal="center" vertical="center"/>
    </xf>
    <xf numFmtId="0" fontId="0" fillId="0" borderId="6" xfId="0" applyFill="1" applyBorder="1" applyAlignment="1">
      <alignment horizontal="center" vertical="center"/>
    </xf>
    <xf numFmtId="0" fontId="0" fillId="0" borderId="11" xfId="0" applyFill="1" applyBorder="1" applyAlignment="1">
      <alignment horizontal="center" vertical="center"/>
    </xf>
    <xf numFmtId="0" fontId="0" fillId="0" borderId="0" xfId="0" applyFill="1" applyAlignment="1">
      <alignment horizontal="center" vertical="center"/>
    </xf>
    <xf numFmtId="0" fontId="0" fillId="0" borderId="12" xfId="0" applyFill="1" applyBorder="1" applyAlignment="1">
      <alignment horizontal="center" vertical="center"/>
    </xf>
    <xf numFmtId="0" fontId="0" fillId="0" borderId="13" xfId="0" applyFill="1" applyBorder="1" applyAlignment="1">
      <alignment horizontal="center" vertical="center"/>
    </xf>
    <xf numFmtId="0" fontId="0" fillId="0" borderId="14" xfId="0" applyFill="1" applyBorder="1" applyAlignment="1">
      <alignment horizontal="center" vertical="center"/>
    </xf>
    <xf numFmtId="0" fontId="0" fillId="0" borderId="9" xfId="0" applyFill="1" applyBorder="1" applyAlignment="1">
      <alignment horizontal="center" vertical="center"/>
    </xf>
    <xf numFmtId="0" fontId="71" fillId="0" borderId="7" xfId="0" applyFont="1" applyFill="1" applyBorder="1" applyAlignment="1">
      <alignment horizontal="center" vertical="center" wrapText="1"/>
    </xf>
    <xf numFmtId="0" fontId="71" fillId="0" borderId="8" xfId="0" applyFont="1" applyFill="1" applyBorder="1" applyAlignment="1">
      <alignment horizontal="center" vertical="center" wrapText="1"/>
    </xf>
    <xf numFmtId="0" fontId="71" fillId="0" borderId="6" xfId="0" applyFont="1" applyFill="1" applyBorder="1" applyAlignment="1">
      <alignment horizontal="center" vertical="center" wrapText="1"/>
    </xf>
    <xf numFmtId="0" fontId="71" fillId="0" borderId="11" xfId="0" applyFont="1" applyFill="1" applyBorder="1" applyAlignment="1">
      <alignment horizontal="center" vertical="center" wrapText="1"/>
    </xf>
    <xf numFmtId="0" fontId="71" fillId="0" borderId="0" xfId="0" applyFont="1" applyFill="1" applyBorder="1" applyAlignment="1">
      <alignment horizontal="center" vertical="center" wrapText="1"/>
    </xf>
    <xf numFmtId="0" fontId="71" fillId="0" borderId="12" xfId="0" applyFont="1" applyFill="1" applyBorder="1" applyAlignment="1">
      <alignment horizontal="center" vertical="center" wrapText="1"/>
    </xf>
    <xf numFmtId="0" fontId="71" fillId="0" borderId="13" xfId="0" applyFont="1" applyFill="1" applyBorder="1" applyAlignment="1">
      <alignment horizontal="center" vertical="center" wrapText="1"/>
    </xf>
    <xf numFmtId="0" fontId="71" fillId="0" borderId="14" xfId="0" applyFont="1" applyFill="1" applyBorder="1" applyAlignment="1">
      <alignment horizontal="center" vertical="center" wrapText="1"/>
    </xf>
    <xf numFmtId="0" fontId="71" fillId="0" borderId="9"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FF99FF"/>
      <color rgb="FF00FF00"/>
      <color rgb="FF99FFCC"/>
      <color rgb="FFFF66CC"/>
      <color rgb="FFCCFFFF"/>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190274</xdr:colOff>
      <xdr:row>0</xdr:row>
      <xdr:rowOff>361293</xdr:rowOff>
    </xdr:from>
    <xdr:to>
      <xdr:col>0</xdr:col>
      <xdr:colOff>1977172</xdr:colOff>
      <xdr:row>1</xdr:row>
      <xdr:rowOff>186121</xdr:rowOff>
    </xdr:to>
    <xdr:pic>
      <xdr:nvPicPr>
        <xdr:cNvPr id="2" name="Imagen 1" descr="C:\Users\AREA1\AppData\Local\Microsoft\Windows\Temporary Internet Files\Content.Outlook\A14OXBVN\LOGO NUEVO.png">
          <a:extLst>
            <a:ext uri="{FF2B5EF4-FFF2-40B4-BE49-F238E27FC236}">
              <a16:creationId xmlns:a16="http://schemas.microsoft.com/office/drawing/2014/main" id="{A8F6D427-8330-4E2F-9FF5-56217E31CB1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0274" y="361293"/>
          <a:ext cx="1786898" cy="5364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N1949"/>
  <sheetViews>
    <sheetView tabSelected="1" topLeftCell="S1" zoomScale="70" zoomScaleNormal="70" workbookViewId="0">
      <selection activeCell="B1564" sqref="B1564:B1723"/>
    </sheetView>
  </sheetViews>
  <sheetFormatPr baseColWidth="10" defaultColWidth="11.42578125" defaultRowHeight="12.75" x14ac:dyDescent="0.2"/>
  <cols>
    <col min="1" max="7" width="15.7109375" style="2" customWidth="1"/>
    <col min="8" max="8" width="15.7109375" style="3" customWidth="1"/>
    <col min="9" max="9" width="33.42578125" style="3" customWidth="1"/>
    <col min="10" max="11" width="15.7109375" style="6" customWidth="1"/>
    <col min="12" max="15" width="15.7109375" style="3" customWidth="1"/>
    <col min="16" max="28" width="15.7109375" style="2" customWidth="1"/>
    <col min="29" max="29" width="15.7109375" style="7" customWidth="1"/>
    <col min="30" max="32" width="15.7109375" style="2" customWidth="1"/>
    <col min="33" max="40" width="15.7109375" style="3" customWidth="1"/>
    <col min="41" max="41" width="27" style="3" customWidth="1"/>
    <col min="42" max="16384" width="11.42578125" style="3"/>
  </cols>
  <sheetData>
    <row r="1" spans="1:40" ht="56.45" customHeight="1" x14ac:dyDescent="0.3">
      <c r="A1" s="322" t="s">
        <v>816</v>
      </c>
      <c r="B1" s="322"/>
      <c r="C1" s="322"/>
      <c r="D1" s="322"/>
      <c r="E1" s="322"/>
      <c r="F1" s="322"/>
      <c r="G1" s="322"/>
      <c r="H1" s="322"/>
      <c r="I1" s="322"/>
      <c r="J1" s="322"/>
      <c r="K1" s="322"/>
      <c r="L1" s="322"/>
      <c r="M1" s="322"/>
      <c r="N1" s="322"/>
      <c r="O1" s="322"/>
      <c r="P1" s="322"/>
      <c r="Q1" s="322"/>
      <c r="R1" s="322"/>
      <c r="S1" s="322"/>
      <c r="T1" s="322"/>
      <c r="U1" s="322"/>
      <c r="V1" s="322"/>
      <c r="W1" s="322"/>
      <c r="X1" s="322"/>
      <c r="Y1" s="322"/>
      <c r="Z1" s="322"/>
      <c r="AA1" s="322"/>
      <c r="AB1" s="322"/>
      <c r="AC1" s="322"/>
      <c r="AD1" s="322"/>
      <c r="AE1" s="322"/>
      <c r="AF1" s="322"/>
    </row>
    <row r="2" spans="1:40" ht="28.5" customHeight="1" thickBot="1" x14ac:dyDescent="0.25"/>
    <row r="3" spans="1:40" ht="30.75" customHeight="1" thickBot="1" x14ac:dyDescent="0.25">
      <c r="A3" s="303" t="s">
        <v>0</v>
      </c>
      <c r="B3" s="304"/>
      <c r="C3" s="304"/>
      <c r="D3" s="304"/>
      <c r="E3" s="304"/>
      <c r="F3" s="304"/>
      <c r="G3" s="12"/>
      <c r="H3" s="305" t="s">
        <v>1</v>
      </c>
      <c r="I3" s="306"/>
      <c r="J3" s="306"/>
      <c r="K3" s="306"/>
      <c r="L3" s="306"/>
      <c r="M3" s="306"/>
      <c r="N3" s="307"/>
      <c r="O3" s="13"/>
      <c r="P3" s="308" t="s">
        <v>2</v>
      </c>
      <c r="Q3" s="309"/>
      <c r="R3" s="309"/>
      <c r="S3" s="309"/>
      <c r="T3" s="309"/>
      <c r="U3" s="309"/>
      <c r="V3" s="309"/>
      <c r="W3" s="309"/>
      <c r="X3" s="309"/>
      <c r="Y3" s="309"/>
      <c r="Z3" s="309"/>
      <c r="AA3" s="309"/>
      <c r="AB3" s="310"/>
      <c r="AC3" s="311" t="s">
        <v>3</v>
      </c>
      <c r="AD3" s="311"/>
      <c r="AE3" s="311"/>
      <c r="AF3" s="312"/>
      <c r="AG3" s="125" t="s">
        <v>759</v>
      </c>
      <c r="AH3" s="125" t="s">
        <v>628</v>
      </c>
      <c r="AI3" s="642" t="s">
        <v>630</v>
      </c>
      <c r="AJ3" s="643"/>
      <c r="AK3" s="643"/>
      <c r="AL3" s="643"/>
      <c r="AM3" s="643"/>
      <c r="AN3" s="643"/>
    </row>
    <row r="4" spans="1:40" ht="24" customHeight="1" x14ac:dyDescent="0.2">
      <c r="A4" s="313" t="s">
        <v>4</v>
      </c>
      <c r="B4" s="293" t="s">
        <v>5</v>
      </c>
      <c r="C4" s="293" t="s">
        <v>6</v>
      </c>
      <c r="D4" s="293" t="s">
        <v>7</v>
      </c>
      <c r="E4" s="293" t="s">
        <v>8</v>
      </c>
      <c r="F4" s="293" t="s">
        <v>9</v>
      </c>
      <c r="G4" s="293" t="s">
        <v>10</v>
      </c>
      <c r="H4" s="293"/>
      <c r="I4" s="293"/>
      <c r="J4" s="293"/>
      <c r="K4" s="293"/>
      <c r="L4" s="293"/>
      <c r="M4" s="293"/>
      <c r="N4" s="293"/>
      <c r="O4" s="8"/>
      <c r="P4" s="293" t="s">
        <v>11</v>
      </c>
      <c r="Q4" s="293"/>
      <c r="R4" s="293"/>
      <c r="S4" s="293"/>
      <c r="T4" s="293"/>
      <c r="U4" s="293"/>
      <c r="V4" s="293"/>
      <c r="W4" s="293"/>
      <c r="X4" s="293"/>
      <c r="Y4" s="293"/>
      <c r="Z4" s="8"/>
      <c r="AA4" s="293" t="s">
        <v>12</v>
      </c>
      <c r="AB4" s="293"/>
      <c r="AC4" s="293" t="s">
        <v>13</v>
      </c>
      <c r="AD4" s="293" t="s">
        <v>14</v>
      </c>
      <c r="AE4" s="293" t="s">
        <v>15</v>
      </c>
      <c r="AF4" s="300" t="s">
        <v>16</v>
      </c>
      <c r="AG4" s="507" t="s">
        <v>713</v>
      </c>
      <c r="AH4" s="507" t="s">
        <v>629</v>
      </c>
      <c r="AI4" s="644" t="s">
        <v>631</v>
      </c>
      <c r="AJ4" s="644"/>
      <c r="AK4" s="644"/>
      <c r="AL4" s="644"/>
      <c r="AM4" s="644"/>
      <c r="AN4" s="645"/>
    </row>
    <row r="5" spans="1:40" s="4" customFormat="1" ht="15" customHeight="1" x14ac:dyDescent="0.25">
      <c r="A5" s="313"/>
      <c r="B5" s="293"/>
      <c r="C5" s="293"/>
      <c r="D5" s="293"/>
      <c r="E5" s="293"/>
      <c r="F5" s="293"/>
      <c r="G5" s="293" t="s">
        <v>17</v>
      </c>
      <c r="H5" s="293" t="s">
        <v>18</v>
      </c>
      <c r="I5" s="293" t="s">
        <v>19</v>
      </c>
      <c r="J5" s="293"/>
      <c r="K5" s="293"/>
      <c r="L5" s="293"/>
      <c r="M5" s="293" t="s">
        <v>20</v>
      </c>
      <c r="N5" s="293" t="s">
        <v>21</v>
      </c>
      <c r="O5" s="293" t="s">
        <v>22</v>
      </c>
      <c r="P5" s="293" t="s">
        <v>23</v>
      </c>
      <c r="Q5" s="293"/>
      <c r="R5" s="293"/>
      <c r="S5" s="293"/>
      <c r="T5" s="8"/>
      <c r="U5" s="293" t="s">
        <v>24</v>
      </c>
      <c r="V5" s="293"/>
      <c r="W5" s="293"/>
      <c r="X5" s="293"/>
      <c r="Y5" s="8" t="s">
        <v>25</v>
      </c>
      <c r="Z5" s="293" t="s">
        <v>26</v>
      </c>
      <c r="AA5" s="293" t="s">
        <v>27</v>
      </c>
      <c r="AB5" s="293" t="s">
        <v>28</v>
      </c>
      <c r="AC5" s="293"/>
      <c r="AD5" s="293"/>
      <c r="AE5" s="293"/>
      <c r="AF5" s="300"/>
      <c r="AG5" s="508"/>
      <c r="AH5" s="508"/>
      <c r="AI5" s="646"/>
      <c r="AJ5" s="646"/>
      <c r="AK5" s="646"/>
      <c r="AL5" s="646"/>
      <c r="AM5" s="646"/>
      <c r="AN5" s="647"/>
    </row>
    <row r="6" spans="1:40" s="4" customFormat="1" ht="24.75" customHeight="1" thickBot="1" x14ac:dyDescent="0.3">
      <c r="A6" s="314"/>
      <c r="B6" s="294"/>
      <c r="C6" s="294"/>
      <c r="D6" s="294"/>
      <c r="E6" s="294"/>
      <c r="F6" s="294"/>
      <c r="G6" s="294"/>
      <c r="H6" s="294"/>
      <c r="I6" s="9" t="s">
        <v>29</v>
      </c>
      <c r="J6" s="9" t="s">
        <v>30</v>
      </c>
      <c r="K6" s="9" t="s">
        <v>31</v>
      </c>
      <c r="L6" s="10" t="s">
        <v>32</v>
      </c>
      <c r="M6" s="294"/>
      <c r="N6" s="294"/>
      <c r="O6" s="294"/>
      <c r="P6" s="9" t="s">
        <v>33</v>
      </c>
      <c r="Q6" s="9" t="s">
        <v>34</v>
      </c>
      <c r="R6" s="9" t="s">
        <v>35</v>
      </c>
      <c r="S6" s="9" t="s">
        <v>36</v>
      </c>
      <c r="T6" s="9" t="s">
        <v>37</v>
      </c>
      <c r="U6" s="9" t="s">
        <v>38</v>
      </c>
      <c r="V6" s="11" t="s">
        <v>30</v>
      </c>
      <c r="W6" s="11" t="s">
        <v>31</v>
      </c>
      <c r="X6" s="9" t="s">
        <v>39</v>
      </c>
      <c r="Y6" s="9" t="s">
        <v>40</v>
      </c>
      <c r="Z6" s="294"/>
      <c r="AA6" s="294"/>
      <c r="AB6" s="294"/>
      <c r="AC6" s="294"/>
      <c r="AD6" s="294"/>
      <c r="AE6" s="294"/>
      <c r="AF6" s="301"/>
      <c r="AG6" s="509"/>
      <c r="AH6" s="509"/>
      <c r="AI6" s="648"/>
      <c r="AJ6" s="648"/>
      <c r="AK6" s="648"/>
      <c r="AL6" s="648"/>
      <c r="AM6" s="648"/>
      <c r="AN6" s="649"/>
    </row>
    <row r="7" spans="1:40" s="25" customFormat="1" ht="26.25" customHeight="1" x14ac:dyDescent="0.25">
      <c r="A7" s="315" t="s">
        <v>75</v>
      </c>
      <c r="B7" s="291" t="s">
        <v>76</v>
      </c>
      <c r="C7" s="291" t="s">
        <v>77</v>
      </c>
      <c r="D7" s="289" t="s">
        <v>104</v>
      </c>
      <c r="E7" s="289" t="s">
        <v>105</v>
      </c>
      <c r="F7" s="203" t="s">
        <v>99</v>
      </c>
      <c r="G7" s="291">
        <v>3</v>
      </c>
      <c r="H7" s="288" t="str">
        <f>IF(G7=1,"RARA VEZ",IF(G7=2,"IMPROBABLE",IF(G7=3,"POSIBLE",IF(G7=4,"PROBABLE",IF(G7=5,"CASI SEGURO"," ")))))</f>
        <v>POSIBLE</v>
      </c>
      <c r="I7" s="21" t="s">
        <v>41</v>
      </c>
      <c r="J7" s="22" t="s">
        <v>73</v>
      </c>
      <c r="K7" s="23"/>
      <c r="L7" s="288">
        <f>COUNTIF(J7:J38,"x")</f>
        <v>10</v>
      </c>
      <c r="M7" s="288" t="str">
        <f>IF(L7&lt;6,"5",IF(L7&gt;11,"20",IF(L7&gt;6,"10","10 ")))</f>
        <v>10</v>
      </c>
      <c r="N7" s="288">
        <f>(G7*M7)</f>
        <v>30</v>
      </c>
      <c r="O7" s="288" t="str">
        <f>IF(N7&lt;11,"BAJA",IF(N7&gt;59,"EXTREMA",IF(N7=15,"MODERADA",IF(N7=20,"MODERADA",IF(N7=25,"MODERADA",IF(N7=30,"ALTA",IF(N7=40,"ALTA",IF(N7=50,"ALTA"," "))))))))</f>
        <v>ALTA</v>
      </c>
      <c r="P7" s="289" t="s">
        <v>82</v>
      </c>
      <c r="Q7" s="302"/>
      <c r="R7" s="302"/>
      <c r="S7" s="302" t="s">
        <v>73</v>
      </c>
      <c r="T7" s="321" t="s">
        <v>42</v>
      </c>
      <c r="U7" s="21" t="s">
        <v>43</v>
      </c>
      <c r="V7" s="24" t="s">
        <v>74</v>
      </c>
      <c r="W7" s="24"/>
      <c r="X7" s="288">
        <f>SUM(IF(V7="x",15)+IF(V8="x",5)+IF(V9="x",15)+IF(V10="x",10)+IF(V11="x",15)+IF(V12="x",10)+IF(V13="x",30))</f>
        <v>85</v>
      </c>
      <c r="Y7" s="288">
        <f>AVERAGE(X7:X34)</f>
        <v>42.5</v>
      </c>
      <c r="Z7" s="288" t="str">
        <f>IF(Y7&lt;86,"DEBIL",IF(Y7&gt;95,"FUERTE",IF(Y7=86,"MODERADO",IF(Y7=87,"MODERADO",IF(Y7=88,"MODERADO",IF(Y7=89,"MODERADO",IF(Y7=90,"MODERADO",IF(Y7=91,"MODERADO",IF(Y7=92,"MODERADO",IF(Y7=93,"MODERADO",IF(Y7=94,"MODERADO",IF(Y7=95,"MODERADO"," "))))))))))))</f>
        <v>DEBIL</v>
      </c>
      <c r="AA7" s="200" t="str">
        <f>IF(Y7&lt;85,O7," ")</f>
        <v>ALTA</v>
      </c>
      <c r="AB7" s="200" t="s">
        <v>44</v>
      </c>
      <c r="AC7" s="203" t="s">
        <v>115</v>
      </c>
      <c r="AD7" s="203" t="s">
        <v>107</v>
      </c>
      <c r="AE7" s="203" t="s">
        <v>106</v>
      </c>
      <c r="AF7" s="203" t="s">
        <v>116</v>
      </c>
      <c r="AG7" s="153" t="s">
        <v>715</v>
      </c>
      <c r="AH7" s="153" t="s">
        <v>714</v>
      </c>
      <c r="AI7" s="129" t="s">
        <v>716</v>
      </c>
      <c r="AJ7" s="130"/>
      <c r="AK7" s="130"/>
      <c r="AL7" s="130"/>
      <c r="AM7" s="130"/>
      <c r="AN7" s="131"/>
    </row>
    <row r="8" spans="1:40" s="25" customFormat="1" ht="24.75" customHeight="1" x14ac:dyDescent="0.25">
      <c r="A8" s="316"/>
      <c r="B8" s="220"/>
      <c r="C8" s="220"/>
      <c r="D8" s="290"/>
      <c r="E8" s="290"/>
      <c r="F8" s="161"/>
      <c r="G8" s="220"/>
      <c r="H8" s="282"/>
      <c r="I8" s="284" t="s">
        <v>45</v>
      </c>
      <c r="J8" s="220"/>
      <c r="K8" s="220" t="s">
        <v>73</v>
      </c>
      <c r="L8" s="282"/>
      <c r="M8" s="282"/>
      <c r="N8" s="282"/>
      <c r="O8" s="282"/>
      <c r="P8" s="290"/>
      <c r="Q8" s="238"/>
      <c r="R8" s="238"/>
      <c r="S8" s="238"/>
      <c r="T8" s="285"/>
      <c r="U8" s="26" t="s">
        <v>46</v>
      </c>
      <c r="V8" s="27" t="s">
        <v>74</v>
      </c>
      <c r="W8" s="27"/>
      <c r="X8" s="282"/>
      <c r="Y8" s="282"/>
      <c r="Z8" s="282"/>
      <c r="AA8" s="201"/>
      <c r="AB8" s="201"/>
      <c r="AC8" s="161"/>
      <c r="AD8" s="161"/>
      <c r="AE8" s="161"/>
      <c r="AF8" s="161"/>
      <c r="AG8" s="153"/>
      <c r="AH8" s="153"/>
      <c r="AI8" s="129"/>
      <c r="AJ8" s="130"/>
      <c r="AK8" s="130"/>
      <c r="AL8" s="130"/>
      <c r="AM8" s="130"/>
      <c r="AN8" s="131"/>
    </row>
    <row r="9" spans="1:40" s="25" customFormat="1" ht="18.75" customHeight="1" x14ac:dyDescent="0.25">
      <c r="A9" s="316"/>
      <c r="B9" s="220"/>
      <c r="C9" s="220"/>
      <c r="D9" s="290"/>
      <c r="E9" s="290"/>
      <c r="F9" s="161"/>
      <c r="G9" s="220"/>
      <c r="H9" s="282"/>
      <c r="I9" s="284"/>
      <c r="J9" s="220"/>
      <c r="K9" s="220"/>
      <c r="L9" s="282"/>
      <c r="M9" s="282"/>
      <c r="N9" s="282"/>
      <c r="O9" s="282"/>
      <c r="P9" s="290"/>
      <c r="Q9" s="238"/>
      <c r="R9" s="238"/>
      <c r="S9" s="238"/>
      <c r="T9" s="285"/>
      <c r="U9" s="26" t="s">
        <v>47</v>
      </c>
      <c r="V9" s="27"/>
      <c r="W9" s="27" t="s">
        <v>74</v>
      </c>
      <c r="X9" s="282"/>
      <c r="Y9" s="282"/>
      <c r="Z9" s="282"/>
      <c r="AA9" s="201"/>
      <c r="AB9" s="201"/>
      <c r="AC9" s="161"/>
      <c r="AD9" s="161"/>
      <c r="AE9" s="161"/>
      <c r="AF9" s="161"/>
      <c r="AG9" s="153"/>
      <c r="AH9" s="153"/>
      <c r="AI9" s="129"/>
      <c r="AJ9" s="130"/>
      <c r="AK9" s="130"/>
      <c r="AL9" s="130"/>
      <c r="AM9" s="130"/>
      <c r="AN9" s="131"/>
    </row>
    <row r="10" spans="1:40" s="25" customFormat="1" ht="12.75" customHeight="1" x14ac:dyDescent="0.25">
      <c r="A10" s="316"/>
      <c r="B10" s="220"/>
      <c r="C10" s="220"/>
      <c r="D10" s="290"/>
      <c r="E10" s="290"/>
      <c r="F10" s="161"/>
      <c r="G10" s="220"/>
      <c r="H10" s="282"/>
      <c r="I10" s="284"/>
      <c r="J10" s="220"/>
      <c r="K10" s="220"/>
      <c r="L10" s="282"/>
      <c r="M10" s="282"/>
      <c r="N10" s="282"/>
      <c r="O10" s="282"/>
      <c r="P10" s="290"/>
      <c r="Q10" s="238"/>
      <c r="R10" s="238"/>
      <c r="S10" s="238"/>
      <c r="T10" s="285"/>
      <c r="U10" s="26" t="s">
        <v>48</v>
      </c>
      <c r="V10" s="27" t="s">
        <v>74</v>
      </c>
      <c r="W10" s="27"/>
      <c r="X10" s="282"/>
      <c r="Y10" s="282"/>
      <c r="Z10" s="282"/>
      <c r="AA10" s="201"/>
      <c r="AB10" s="201"/>
      <c r="AC10" s="161"/>
      <c r="AD10" s="161"/>
      <c r="AE10" s="161"/>
      <c r="AF10" s="161"/>
      <c r="AG10" s="153"/>
      <c r="AH10" s="153"/>
      <c r="AI10" s="129"/>
      <c r="AJ10" s="130"/>
      <c r="AK10" s="130"/>
      <c r="AL10" s="130"/>
      <c r="AM10" s="130"/>
      <c r="AN10" s="131"/>
    </row>
    <row r="11" spans="1:40" s="25" customFormat="1" ht="29.25" customHeight="1" x14ac:dyDescent="0.25">
      <c r="A11" s="316"/>
      <c r="B11" s="220"/>
      <c r="C11" s="220"/>
      <c r="D11" s="290"/>
      <c r="E11" s="290"/>
      <c r="F11" s="161"/>
      <c r="G11" s="220"/>
      <c r="H11" s="282"/>
      <c r="I11" s="26" t="s">
        <v>49</v>
      </c>
      <c r="J11" s="28"/>
      <c r="K11" s="28" t="s">
        <v>73</v>
      </c>
      <c r="L11" s="282"/>
      <c r="M11" s="282"/>
      <c r="N11" s="282"/>
      <c r="O11" s="282"/>
      <c r="P11" s="290"/>
      <c r="Q11" s="238"/>
      <c r="R11" s="238"/>
      <c r="S11" s="238"/>
      <c r="T11" s="285"/>
      <c r="U11" s="26" t="s">
        <v>50</v>
      </c>
      <c r="V11" s="27" t="s">
        <v>74</v>
      </c>
      <c r="W11" s="27"/>
      <c r="X11" s="282"/>
      <c r="Y11" s="282"/>
      <c r="Z11" s="282"/>
      <c r="AA11" s="201"/>
      <c r="AB11" s="201"/>
      <c r="AC11" s="161"/>
      <c r="AD11" s="161"/>
      <c r="AE11" s="161"/>
      <c r="AF11" s="161"/>
      <c r="AG11" s="153"/>
      <c r="AH11" s="153"/>
      <c r="AI11" s="129"/>
      <c r="AJ11" s="130"/>
      <c r="AK11" s="130"/>
      <c r="AL11" s="130"/>
      <c r="AM11" s="130"/>
      <c r="AN11" s="131"/>
    </row>
    <row r="12" spans="1:40" s="25" customFormat="1" ht="31.5" customHeight="1" x14ac:dyDescent="0.25">
      <c r="A12" s="316"/>
      <c r="B12" s="220"/>
      <c r="C12" s="220"/>
      <c r="D12" s="290"/>
      <c r="E12" s="290"/>
      <c r="F12" s="161"/>
      <c r="G12" s="220"/>
      <c r="H12" s="282"/>
      <c r="I12" s="284" t="s">
        <v>51</v>
      </c>
      <c r="J12" s="220"/>
      <c r="K12" s="220" t="s">
        <v>73</v>
      </c>
      <c r="L12" s="282"/>
      <c r="M12" s="282"/>
      <c r="N12" s="282"/>
      <c r="O12" s="282"/>
      <c r="P12" s="290"/>
      <c r="Q12" s="238"/>
      <c r="R12" s="238"/>
      <c r="S12" s="238"/>
      <c r="T12" s="285"/>
      <c r="U12" s="26" t="s">
        <v>52</v>
      </c>
      <c r="V12" s="27" t="s">
        <v>74</v>
      </c>
      <c r="W12" s="27"/>
      <c r="X12" s="282"/>
      <c r="Y12" s="282"/>
      <c r="Z12" s="282"/>
      <c r="AA12" s="201"/>
      <c r="AB12" s="201"/>
      <c r="AC12" s="161"/>
      <c r="AD12" s="161"/>
      <c r="AE12" s="161"/>
      <c r="AF12" s="161"/>
      <c r="AG12" s="153"/>
      <c r="AH12" s="153"/>
      <c r="AI12" s="129"/>
      <c r="AJ12" s="130"/>
      <c r="AK12" s="130"/>
      <c r="AL12" s="130"/>
      <c r="AM12" s="130"/>
      <c r="AN12" s="131"/>
    </row>
    <row r="13" spans="1:40" s="25" customFormat="1" ht="13.5" customHeight="1" x14ac:dyDescent="0.25">
      <c r="A13" s="316"/>
      <c r="B13" s="220"/>
      <c r="C13" s="220"/>
      <c r="D13" s="290"/>
      <c r="E13" s="290"/>
      <c r="F13" s="161"/>
      <c r="G13" s="220"/>
      <c r="H13" s="282"/>
      <c r="I13" s="284"/>
      <c r="J13" s="220"/>
      <c r="K13" s="220"/>
      <c r="L13" s="282"/>
      <c r="M13" s="282"/>
      <c r="N13" s="282"/>
      <c r="O13" s="282"/>
      <c r="P13" s="290"/>
      <c r="Q13" s="238"/>
      <c r="R13" s="238"/>
      <c r="S13" s="238"/>
      <c r="T13" s="285"/>
      <c r="U13" s="26" t="s">
        <v>53</v>
      </c>
      <c r="V13" s="27" t="s">
        <v>74</v>
      </c>
      <c r="W13" s="27"/>
      <c r="X13" s="282"/>
      <c r="Y13" s="282"/>
      <c r="Z13" s="282"/>
      <c r="AA13" s="201"/>
      <c r="AB13" s="201"/>
      <c r="AC13" s="161"/>
      <c r="AD13" s="161"/>
      <c r="AE13" s="161"/>
      <c r="AF13" s="161"/>
      <c r="AG13" s="153"/>
      <c r="AH13" s="153"/>
      <c r="AI13" s="129"/>
      <c r="AJ13" s="130"/>
      <c r="AK13" s="130"/>
      <c r="AL13" s="130"/>
      <c r="AM13" s="130"/>
      <c r="AN13" s="131"/>
    </row>
    <row r="14" spans="1:40" s="25" customFormat="1" ht="24.75" customHeight="1" x14ac:dyDescent="0.25">
      <c r="A14" s="316"/>
      <c r="B14" s="220"/>
      <c r="C14" s="220"/>
      <c r="D14" s="290"/>
      <c r="E14" s="290"/>
      <c r="F14" s="161"/>
      <c r="G14" s="220"/>
      <c r="H14" s="282"/>
      <c r="I14" s="284"/>
      <c r="J14" s="220"/>
      <c r="K14" s="220"/>
      <c r="L14" s="282"/>
      <c r="M14" s="282"/>
      <c r="N14" s="282"/>
      <c r="O14" s="282"/>
      <c r="P14" s="290" t="s">
        <v>83</v>
      </c>
      <c r="Q14" s="238"/>
      <c r="R14" s="238" t="s">
        <v>73</v>
      </c>
      <c r="S14" s="238"/>
      <c r="T14" s="285" t="s">
        <v>54</v>
      </c>
      <c r="U14" s="26" t="s">
        <v>43</v>
      </c>
      <c r="V14" s="27" t="s">
        <v>74</v>
      </c>
      <c r="W14" s="27"/>
      <c r="X14" s="282">
        <f>SUM(IF(V14="x",15)+IF(V15="x",5)+IF(V16="x",15)+IF(V17="x",10)+IF(V18="x",15)+IF(V19="x",10)+IF(V20="x",30))</f>
        <v>85</v>
      </c>
      <c r="Y14" s="282"/>
      <c r="Z14" s="282"/>
      <c r="AA14" s="201"/>
      <c r="AB14" s="201"/>
      <c r="AC14" s="161"/>
      <c r="AD14" s="161"/>
      <c r="AE14" s="161"/>
      <c r="AF14" s="161"/>
      <c r="AG14" s="153"/>
      <c r="AH14" s="153"/>
      <c r="AI14" s="129"/>
      <c r="AJ14" s="130"/>
      <c r="AK14" s="130"/>
      <c r="AL14" s="130"/>
      <c r="AM14" s="130"/>
      <c r="AN14" s="131"/>
    </row>
    <row r="15" spans="1:40" s="25" customFormat="1" ht="30" customHeight="1" x14ac:dyDescent="0.25">
      <c r="A15" s="316"/>
      <c r="B15" s="220"/>
      <c r="C15" s="220"/>
      <c r="D15" s="290"/>
      <c r="E15" s="290"/>
      <c r="F15" s="161"/>
      <c r="G15" s="220"/>
      <c r="H15" s="282"/>
      <c r="I15" s="284" t="s">
        <v>55</v>
      </c>
      <c r="J15" s="220" t="s">
        <v>73</v>
      </c>
      <c r="K15" s="220"/>
      <c r="L15" s="282"/>
      <c r="M15" s="282"/>
      <c r="N15" s="282"/>
      <c r="O15" s="282"/>
      <c r="P15" s="290"/>
      <c r="Q15" s="238"/>
      <c r="R15" s="238"/>
      <c r="S15" s="238"/>
      <c r="T15" s="285"/>
      <c r="U15" s="26" t="s">
        <v>46</v>
      </c>
      <c r="V15" s="27" t="s">
        <v>74</v>
      </c>
      <c r="W15" s="27"/>
      <c r="X15" s="282"/>
      <c r="Y15" s="282"/>
      <c r="Z15" s="282"/>
      <c r="AA15" s="201"/>
      <c r="AB15" s="201"/>
      <c r="AC15" s="161"/>
      <c r="AD15" s="161"/>
      <c r="AE15" s="161"/>
      <c r="AF15" s="161"/>
      <c r="AG15" s="153"/>
      <c r="AH15" s="153"/>
      <c r="AI15" s="129"/>
      <c r="AJ15" s="130"/>
      <c r="AK15" s="130"/>
      <c r="AL15" s="130"/>
      <c r="AM15" s="130"/>
      <c r="AN15" s="131"/>
    </row>
    <row r="16" spans="1:40" s="25" customFormat="1" ht="21.6" customHeight="1" x14ac:dyDescent="0.25">
      <c r="A16" s="316"/>
      <c r="B16" s="220"/>
      <c r="C16" s="220"/>
      <c r="D16" s="290"/>
      <c r="E16" s="290"/>
      <c r="F16" s="161"/>
      <c r="G16" s="220"/>
      <c r="H16" s="282"/>
      <c r="I16" s="284"/>
      <c r="J16" s="220"/>
      <c r="K16" s="220"/>
      <c r="L16" s="282"/>
      <c r="M16" s="282"/>
      <c r="N16" s="282"/>
      <c r="O16" s="282"/>
      <c r="P16" s="290"/>
      <c r="Q16" s="238"/>
      <c r="R16" s="238"/>
      <c r="S16" s="238"/>
      <c r="T16" s="285"/>
      <c r="U16" s="26" t="s">
        <v>47</v>
      </c>
      <c r="V16" s="27"/>
      <c r="W16" s="27" t="s">
        <v>74</v>
      </c>
      <c r="X16" s="282"/>
      <c r="Y16" s="282"/>
      <c r="Z16" s="282"/>
      <c r="AA16" s="201"/>
      <c r="AB16" s="201"/>
      <c r="AC16" s="161"/>
      <c r="AD16" s="161"/>
      <c r="AE16" s="161"/>
      <c r="AF16" s="161"/>
      <c r="AG16" s="153"/>
      <c r="AH16" s="153"/>
      <c r="AI16" s="129"/>
      <c r="AJ16" s="130"/>
      <c r="AK16" s="130"/>
      <c r="AL16" s="130"/>
      <c r="AM16" s="130"/>
      <c r="AN16" s="131"/>
    </row>
    <row r="17" spans="1:40" s="25" customFormat="1" ht="17.45" customHeight="1" x14ac:dyDescent="0.25">
      <c r="A17" s="316"/>
      <c r="B17" s="220"/>
      <c r="C17" s="220"/>
      <c r="D17" s="290"/>
      <c r="E17" s="290"/>
      <c r="F17" s="161"/>
      <c r="G17" s="220"/>
      <c r="H17" s="282"/>
      <c r="I17" s="284"/>
      <c r="J17" s="220"/>
      <c r="K17" s="220"/>
      <c r="L17" s="282"/>
      <c r="M17" s="282"/>
      <c r="N17" s="282"/>
      <c r="O17" s="282"/>
      <c r="P17" s="290"/>
      <c r="Q17" s="238"/>
      <c r="R17" s="238"/>
      <c r="S17" s="238"/>
      <c r="T17" s="285"/>
      <c r="U17" s="26" t="s">
        <v>48</v>
      </c>
      <c r="V17" s="27" t="s">
        <v>74</v>
      </c>
      <c r="W17" s="27"/>
      <c r="X17" s="282"/>
      <c r="Y17" s="282"/>
      <c r="Z17" s="282"/>
      <c r="AA17" s="201"/>
      <c r="AB17" s="201"/>
      <c r="AC17" s="161"/>
      <c r="AD17" s="161"/>
      <c r="AE17" s="161"/>
      <c r="AF17" s="161"/>
      <c r="AG17" s="153"/>
      <c r="AH17" s="153"/>
      <c r="AI17" s="129"/>
      <c r="AJ17" s="130"/>
      <c r="AK17" s="130"/>
      <c r="AL17" s="130"/>
      <c r="AM17" s="130"/>
      <c r="AN17" s="131"/>
    </row>
    <row r="18" spans="1:40" s="25" customFormat="1" ht="32.25" customHeight="1" x14ac:dyDescent="0.25">
      <c r="A18" s="316"/>
      <c r="B18" s="220"/>
      <c r="C18" s="220"/>
      <c r="D18" s="290"/>
      <c r="E18" s="290"/>
      <c r="F18" s="161"/>
      <c r="G18" s="220"/>
      <c r="H18" s="282"/>
      <c r="I18" s="26" t="s">
        <v>56</v>
      </c>
      <c r="J18" s="28"/>
      <c r="K18" s="28" t="s">
        <v>73</v>
      </c>
      <c r="L18" s="282"/>
      <c r="M18" s="282"/>
      <c r="N18" s="282"/>
      <c r="O18" s="282"/>
      <c r="P18" s="290"/>
      <c r="Q18" s="238"/>
      <c r="R18" s="238"/>
      <c r="S18" s="238"/>
      <c r="T18" s="285"/>
      <c r="U18" s="26" t="s">
        <v>50</v>
      </c>
      <c r="V18" s="27" t="s">
        <v>74</v>
      </c>
      <c r="W18" s="27"/>
      <c r="X18" s="282"/>
      <c r="Y18" s="282"/>
      <c r="Z18" s="282"/>
      <c r="AA18" s="201"/>
      <c r="AB18" s="201"/>
      <c r="AC18" s="161"/>
      <c r="AD18" s="161"/>
      <c r="AE18" s="161"/>
      <c r="AF18" s="161"/>
      <c r="AG18" s="153"/>
      <c r="AH18" s="153"/>
      <c r="AI18" s="129"/>
      <c r="AJ18" s="130"/>
      <c r="AK18" s="130"/>
      <c r="AL18" s="130"/>
      <c r="AM18" s="130"/>
      <c r="AN18" s="131"/>
    </row>
    <row r="19" spans="1:40" s="25" customFormat="1" ht="27.6" customHeight="1" x14ac:dyDescent="0.25">
      <c r="A19" s="316"/>
      <c r="B19" s="220"/>
      <c r="C19" s="220"/>
      <c r="D19" s="290"/>
      <c r="E19" s="290"/>
      <c r="F19" s="161"/>
      <c r="G19" s="220"/>
      <c r="H19" s="282"/>
      <c r="I19" s="284" t="s">
        <v>57</v>
      </c>
      <c r="J19" s="220" t="s">
        <v>73</v>
      </c>
      <c r="K19" s="220"/>
      <c r="L19" s="282"/>
      <c r="M19" s="282"/>
      <c r="N19" s="282"/>
      <c r="O19" s="282"/>
      <c r="P19" s="290"/>
      <c r="Q19" s="238"/>
      <c r="R19" s="238"/>
      <c r="S19" s="238"/>
      <c r="T19" s="285"/>
      <c r="U19" s="26" t="s">
        <v>52</v>
      </c>
      <c r="V19" s="27" t="s">
        <v>74</v>
      </c>
      <c r="W19" s="27"/>
      <c r="X19" s="282"/>
      <c r="Y19" s="282"/>
      <c r="Z19" s="282"/>
      <c r="AA19" s="201"/>
      <c r="AB19" s="201"/>
      <c r="AC19" s="161"/>
      <c r="AD19" s="161"/>
      <c r="AE19" s="161"/>
      <c r="AF19" s="161"/>
      <c r="AG19" s="153"/>
      <c r="AH19" s="153"/>
      <c r="AI19" s="129"/>
      <c r="AJ19" s="130"/>
      <c r="AK19" s="130"/>
      <c r="AL19" s="130"/>
      <c r="AM19" s="130"/>
      <c r="AN19" s="131"/>
    </row>
    <row r="20" spans="1:40" s="25" customFormat="1" ht="15" customHeight="1" x14ac:dyDescent="0.25">
      <c r="A20" s="316"/>
      <c r="B20" s="220"/>
      <c r="C20" s="220"/>
      <c r="D20" s="290"/>
      <c r="E20" s="290"/>
      <c r="F20" s="161"/>
      <c r="G20" s="220"/>
      <c r="H20" s="282"/>
      <c r="I20" s="284"/>
      <c r="J20" s="220"/>
      <c r="K20" s="220"/>
      <c r="L20" s="282"/>
      <c r="M20" s="282"/>
      <c r="N20" s="282"/>
      <c r="O20" s="282"/>
      <c r="P20" s="290"/>
      <c r="Q20" s="238"/>
      <c r="R20" s="238"/>
      <c r="S20" s="238"/>
      <c r="T20" s="285"/>
      <c r="U20" s="26" t="s">
        <v>53</v>
      </c>
      <c r="V20" s="27" t="s">
        <v>74</v>
      </c>
      <c r="W20" s="27"/>
      <c r="X20" s="282"/>
      <c r="Y20" s="282"/>
      <c r="Z20" s="282"/>
      <c r="AA20" s="201"/>
      <c r="AB20" s="201"/>
      <c r="AC20" s="161"/>
      <c r="AD20" s="161"/>
      <c r="AE20" s="161"/>
      <c r="AF20" s="161"/>
      <c r="AG20" s="153"/>
      <c r="AH20" s="153"/>
      <c r="AI20" s="129"/>
      <c r="AJ20" s="130"/>
      <c r="AK20" s="130"/>
      <c r="AL20" s="130"/>
      <c r="AM20" s="130"/>
      <c r="AN20" s="131"/>
    </row>
    <row r="21" spans="1:40" s="25" customFormat="1" ht="27.6" customHeight="1" x14ac:dyDescent="0.25">
      <c r="A21" s="316"/>
      <c r="B21" s="220"/>
      <c r="C21" s="220"/>
      <c r="D21" s="290"/>
      <c r="E21" s="290"/>
      <c r="F21" s="161"/>
      <c r="G21" s="220"/>
      <c r="H21" s="282"/>
      <c r="I21" s="284"/>
      <c r="J21" s="220"/>
      <c r="K21" s="220"/>
      <c r="L21" s="282"/>
      <c r="M21" s="282"/>
      <c r="N21" s="282"/>
      <c r="O21" s="282"/>
      <c r="P21" s="290" t="s">
        <v>86</v>
      </c>
      <c r="Q21" s="238"/>
      <c r="R21" s="238"/>
      <c r="S21" s="238"/>
      <c r="T21" s="285" t="s">
        <v>58</v>
      </c>
      <c r="U21" s="26" t="s">
        <v>43</v>
      </c>
      <c r="V21" s="27"/>
      <c r="W21" s="27"/>
      <c r="X21" s="282">
        <f>SUM(IF(V21="x",15)+IF(V22="x",5)+IF(V23="x",15)+IF(V24="x",10)+IF(V25="x",15)+IF(V26="x",10)+IF(V27="x",30))</f>
        <v>0</v>
      </c>
      <c r="Y21" s="282"/>
      <c r="Z21" s="282"/>
      <c r="AA21" s="201"/>
      <c r="AB21" s="201"/>
      <c r="AC21" s="161"/>
      <c r="AD21" s="161"/>
      <c r="AE21" s="161"/>
      <c r="AF21" s="161"/>
      <c r="AG21" s="153"/>
      <c r="AH21" s="153"/>
      <c r="AI21" s="129"/>
      <c r="AJ21" s="130"/>
      <c r="AK21" s="130"/>
      <c r="AL21" s="130"/>
      <c r="AM21" s="130"/>
      <c r="AN21" s="131"/>
    </row>
    <row r="22" spans="1:40" s="25" customFormat="1" ht="33" customHeight="1" x14ac:dyDescent="0.25">
      <c r="A22" s="316"/>
      <c r="B22" s="220"/>
      <c r="C22" s="220"/>
      <c r="D22" s="290"/>
      <c r="E22" s="290"/>
      <c r="F22" s="161"/>
      <c r="G22" s="220"/>
      <c r="H22" s="282"/>
      <c r="I22" s="284" t="s">
        <v>59</v>
      </c>
      <c r="J22" s="220"/>
      <c r="K22" s="220" t="s">
        <v>73</v>
      </c>
      <c r="L22" s="282"/>
      <c r="M22" s="282"/>
      <c r="N22" s="282"/>
      <c r="O22" s="282"/>
      <c r="P22" s="296"/>
      <c r="Q22" s="238"/>
      <c r="R22" s="238"/>
      <c r="S22" s="238"/>
      <c r="T22" s="285"/>
      <c r="U22" s="26" t="s">
        <v>46</v>
      </c>
      <c r="V22" s="27"/>
      <c r="W22" s="27"/>
      <c r="X22" s="282"/>
      <c r="Y22" s="282"/>
      <c r="Z22" s="282"/>
      <c r="AA22" s="201"/>
      <c r="AB22" s="201"/>
      <c r="AC22" s="161"/>
      <c r="AD22" s="161"/>
      <c r="AE22" s="161"/>
      <c r="AF22" s="161"/>
      <c r="AG22" s="153"/>
      <c r="AH22" s="153"/>
      <c r="AI22" s="129"/>
      <c r="AJ22" s="130"/>
      <c r="AK22" s="130"/>
      <c r="AL22" s="130"/>
      <c r="AM22" s="130"/>
      <c r="AN22" s="131"/>
    </row>
    <row r="23" spans="1:40" s="25" customFormat="1" ht="21" customHeight="1" x14ac:dyDescent="0.25">
      <c r="A23" s="316"/>
      <c r="B23" s="220"/>
      <c r="C23" s="220"/>
      <c r="D23" s="290"/>
      <c r="E23" s="290"/>
      <c r="F23" s="161"/>
      <c r="G23" s="220"/>
      <c r="H23" s="282"/>
      <c r="I23" s="284"/>
      <c r="J23" s="220"/>
      <c r="K23" s="220"/>
      <c r="L23" s="282"/>
      <c r="M23" s="282"/>
      <c r="N23" s="282"/>
      <c r="O23" s="282"/>
      <c r="P23" s="296"/>
      <c r="Q23" s="238"/>
      <c r="R23" s="238"/>
      <c r="S23" s="238"/>
      <c r="T23" s="285"/>
      <c r="U23" s="26" t="s">
        <v>47</v>
      </c>
      <c r="V23" s="27"/>
      <c r="W23" s="27"/>
      <c r="X23" s="282"/>
      <c r="Y23" s="282"/>
      <c r="Z23" s="282"/>
      <c r="AA23" s="201"/>
      <c r="AB23" s="201"/>
      <c r="AC23" s="161"/>
      <c r="AD23" s="161"/>
      <c r="AE23" s="161"/>
      <c r="AF23" s="161"/>
      <c r="AG23" s="153"/>
      <c r="AH23" s="153"/>
      <c r="AI23" s="129"/>
      <c r="AJ23" s="130"/>
      <c r="AK23" s="130"/>
      <c r="AL23" s="130"/>
      <c r="AM23" s="130"/>
      <c r="AN23" s="131"/>
    </row>
    <row r="24" spans="1:40" s="25" customFormat="1" ht="12.75" customHeight="1" x14ac:dyDescent="0.25">
      <c r="A24" s="316"/>
      <c r="B24" s="220"/>
      <c r="C24" s="220"/>
      <c r="D24" s="290"/>
      <c r="E24" s="290"/>
      <c r="F24" s="161"/>
      <c r="G24" s="220"/>
      <c r="H24" s="282"/>
      <c r="I24" s="284"/>
      <c r="J24" s="220"/>
      <c r="K24" s="220"/>
      <c r="L24" s="282"/>
      <c r="M24" s="282"/>
      <c r="N24" s="282"/>
      <c r="O24" s="282"/>
      <c r="P24" s="296"/>
      <c r="Q24" s="238"/>
      <c r="R24" s="238"/>
      <c r="S24" s="238"/>
      <c r="T24" s="285"/>
      <c r="U24" s="26" t="s">
        <v>48</v>
      </c>
      <c r="V24" s="27"/>
      <c r="W24" s="27"/>
      <c r="X24" s="282"/>
      <c r="Y24" s="282"/>
      <c r="Z24" s="282"/>
      <c r="AA24" s="201"/>
      <c r="AB24" s="201"/>
      <c r="AC24" s="161"/>
      <c r="AD24" s="161"/>
      <c r="AE24" s="161"/>
      <c r="AF24" s="161"/>
      <c r="AG24" s="153"/>
      <c r="AH24" s="153"/>
      <c r="AI24" s="129"/>
      <c r="AJ24" s="130"/>
      <c r="AK24" s="130"/>
      <c r="AL24" s="130"/>
      <c r="AM24" s="130"/>
      <c r="AN24" s="131"/>
    </row>
    <row r="25" spans="1:40" s="25" customFormat="1" ht="27" customHeight="1" x14ac:dyDescent="0.25">
      <c r="A25" s="316"/>
      <c r="B25" s="220"/>
      <c r="C25" s="220"/>
      <c r="D25" s="290"/>
      <c r="E25" s="290"/>
      <c r="F25" s="161"/>
      <c r="G25" s="220"/>
      <c r="H25" s="282"/>
      <c r="I25" s="284"/>
      <c r="J25" s="220"/>
      <c r="K25" s="220"/>
      <c r="L25" s="282"/>
      <c r="M25" s="282"/>
      <c r="N25" s="282"/>
      <c r="O25" s="282"/>
      <c r="P25" s="296"/>
      <c r="Q25" s="238"/>
      <c r="R25" s="238"/>
      <c r="S25" s="238"/>
      <c r="T25" s="285"/>
      <c r="U25" s="26" t="s">
        <v>50</v>
      </c>
      <c r="V25" s="27"/>
      <c r="W25" s="27"/>
      <c r="X25" s="282"/>
      <c r="Y25" s="282"/>
      <c r="Z25" s="282"/>
      <c r="AA25" s="201"/>
      <c r="AB25" s="201"/>
      <c r="AC25" s="161"/>
      <c r="AD25" s="161"/>
      <c r="AE25" s="161"/>
      <c r="AF25" s="161"/>
      <c r="AG25" s="153"/>
      <c r="AH25" s="153"/>
      <c r="AI25" s="129"/>
      <c r="AJ25" s="130"/>
      <c r="AK25" s="130"/>
      <c r="AL25" s="130"/>
      <c r="AM25" s="130"/>
      <c r="AN25" s="131"/>
    </row>
    <row r="26" spans="1:40" s="25" customFormat="1" ht="27" customHeight="1" x14ac:dyDescent="0.25">
      <c r="A26" s="316"/>
      <c r="B26" s="220"/>
      <c r="C26" s="220"/>
      <c r="D26" s="290"/>
      <c r="E26" s="290"/>
      <c r="F26" s="161"/>
      <c r="G26" s="220"/>
      <c r="H26" s="282"/>
      <c r="I26" s="26" t="s">
        <v>60</v>
      </c>
      <c r="J26" s="28"/>
      <c r="K26" s="28" t="s">
        <v>73</v>
      </c>
      <c r="L26" s="282"/>
      <c r="M26" s="282"/>
      <c r="N26" s="282"/>
      <c r="O26" s="282"/>
      <c r="P26" s="296"/>
      <c r="Q26" s="238"/>
      <c r="R26" s="238"/>
      <c r="S26" s="238"/>
      <c r="T26" s="285"/>
      <c r="U26" s="26" t="s">
        <v>52</v>
      </c>
      <c r="V26" s="27"/>
      <c r="W26" s="27"/>
      <c r="X26" s="282"/>
      <c r="Y26" s="282"/>
      <c r="Z26" s="282"/>
      <c r="AA26" s="201"/>
      <c r="AB26" s="201"/>
      <c r="AC26" s="161"/>
      <c r="AD26" s="161"/>
      <c r="AE26" s="161"/>
      <c r="AF26" s="161"/>
      <c r="AG26" s="153"/>
      <c r="AH26" s="153"/>
      <c r="AI26" s="129"/>
      <c r="AJ26" s="130"/>
      <c r="AK26" s="130"/>
      <c r="AL26" s="130"/>
      <c r="AM26" s="130"/>
      <c r="AN26" s="131"/>
    </row>
    <row r="27" spans="1:40" s="25" customFormat="1" ht="14.25" customHeight="1" x14ac:dyDescent="0.25">
      <c r="A27" s="316"/>
      <c r="B27" s="220"/>
      <c r="C27" s="220"/>
      <c r="D27" s="290"/>
      <c r="E27" s="290"/>
      <c r="F27" s="161"/>
      <c r="G27" s="220"/>
      <c r="H27" s="282"/>
      <c r="I27" s="284" t="s">
        <v>61</v>
      </c>
      <c r="J27" s="220" t="s">
        <v>73</v>
      </c>
      <c r="K27" s="220"/>
      <c r="L27" s="282"/>
      <c r="M27" s="282"/>
      <c r="N27" s="282"/>
      <c r="O27" s="282"/>
      <c r="P27" s="296"/>
      <c r="Q27" s="238"/>
      <c r="R27" s="238"/>
      <c r="S27" s="238"/>
      <c r="T27" s="285"/>
      <c r="U27" s="26" t="s">
        <v>53</v>
      </c>
      <c r="V27" s="27"/>
      <c r="W27" s="27"/>
      <c r="X27" s="282"/>
      <c r="Y27" s="282"/>
      <c r="Z27" s="282"/>
      <c r="AA27" s="201"/>
      <c r="AB27" s="201"/>
      <c r="AC27" s="161"/>
      <c r="AD27" s="161"/>
      <c r="AE27" s="161"/>
      <c r="AF27" s="161"/>
      <c r="AG27" s="153"/>
      <c r="AH27" s="153"/>
      <c r="AI27" s="129"/>
      <c r="AJ27" s="130"/>
      <c r="AK27" s="130"/>
      <c r="AL27" s="130"/>
      <c r="AM27" s="130"/>
      <c r="AN27" s="131"/>
    </row>
    <row r="28" spans="1:40" s="25" customFormat="1" ht="24" customHeight="1" x14ac:dyDescent="0.25">
      <c r="A28" s="316"/>
      <c r="B28" s="220"/>
      <c r="C28" s="220"/>
      <c r="D28" s="290"/>
      <c r="E28" s="290"/>
      <c r="F28" s="161"/>
      <c r="G28" s="220"/>
      <c r="H28" s="282"/>
      <c r="I28" s="284"/>
      <c r="J28" s="220"/>
      <c r="K28" s="220"/>
      <c r="L28" s="282"/>
      <c r="M28" s="282"/>
      <c r="N28" s="282"/>
      <c r="O28" s="282"/>
      <c r="P28" s="238"/>
      <c r="Q28" s="238"/>
      <c r="R28" s="238"/>
      <c r="S28" s="238"/>
      <c r="T28" s="285" t="s">
        <v>62</v>
      </c>
      <c r="U28" s="26" t="s">
        <v>43</v>
      </c>
      <c r="V28" s="27"/>
      <c r="W28" s="27"/>
      <c r="X28" s="282">
        <f>SUM(IF(V28="x",15)+IF(V29="x",5)+IF(V30="x",15)+IF(V31="x",10)+IF(V32="x",15)+IF(V33="x",10)+IF(V34="x",30))</f>
        <v>0</v>
      </c>
      <c r="Y28" s="282"/>
      <c r="Z28" s="282"/>
      <c r="AA28" s="201"/>
      <c r="AB28" s="201"/>
      <c r="AC28" s="161"/>
      <c r="AD28" s="161"/>
      <c r="AE28" s="161"/>
      <c r="AF28" s="161"/>
      <c r="AG28" s="153"/>
      <c r="AH28" s="153"/>
      <c r="AI28" s="129"/>
      <c r="AJ28" s="130"/>
      <c r="AK28" s="130"/>
      <c r="AL28" s="130"/>
      <c r="AM28" s="130"/>
      <c r="AN28" s="131"/>
    </row>
    <row r="29" spans="1:40" s="25" customFormat="1" ht="27.75" customHeight="1" x14ac:dyDescent="0.25">
      <c r="A29" s="316"/>
      <c r="B29" s="220"/>
      <c r="C29" s="220"/>
      <c r="D29" s="290"/>
      <c r="E29" s="290"/>
      <c r="F29" s="161"/>
      <c r="G29" s="220"/>
      <c r="H29" s="282"/>
      <c r="I29" s="284"/>
      <c r="J29" s="220"/>
      <c r="K29" s="220"/>
      <c r="L29" s="282"/>
      <c r="M29" s="282"/>
      <c r="N29" s="282"/>
      <c r="O29" s="282"/>
      <c r="P29" s="238"/>
      <c r="Q29" s="238"/>
      <c r="R29" s="238"/>
      <c r="S29" s="238"/>
      <c r="T29" s="285"/>
      <c r="U29" s="26" t="s">
        <v>46</v>
      </c>
      <c r="V29" s="27"/>
      <c r="W29" s="27"/>
      <c r="X29" s="282"/>
      <c r="Y29" s="282"/>
      <c r="Z29" s="282"/>
      <c r="AA29" s="201"/>
      <c r="AB29" s="201"/>
      <c r="AC29" s="161"/>
      <c r="AD29" s="161"/>
      <c r="AE29" s="161"/>
      <c r="AF29" s="161"/>
      <c r="AG29" s="153"/>
      <c r="AH29" s="153"/>
      <c r="AI29" s="129"/>
      <c r="AJ29" s="130"/>
      <c r="AK29" s="130"/>
      <c r="AL29" s="130"/>
      <c r="AM29" s="130"/>
      <c r="AN29" s="131"/>
    </row>
    <row r="30" spans="1:40" s="25" customFormat="1" ht="18" customHeight="1" x14ac:dyDescent="0.25">
      <c r="A30" s="316"/>
      <c r="B30" s="220"/>
      <c r="C30" s="220"/>
      <c r="D30" s="290"/>
      <c r="E30" s="290"/>
      <c r="F30" s="161"/>
      <c r="G30" s="220"/>
      <c r="H30" s="282"/>
      <c r="I30" s="26" t="s">
        <v>63</v>
      </c>
      <c r="J30" s="28" t="s">
        <v>73</v>
      </c>
      <c r="K30" s="28"/>
      <c r="L30" s="282"/>
      <c r="M30" s="282"/>
      <c r="N30" s="282"/>
      <c r="O30" s="282"/>
      <c r="P30" s="238"/>
      <c r="Q30" s="238"/>
      <c r="R30" s="238"/>
      <c r="S30" s="238"/>
      <c r="T30" s="285"/>
      <c r="U30" s="26" t="s">
        <v>47</v>
      </c>
      <c r="V30" s="27"/>
      <c r="W30" s="27"/>
      <c r="X30" s="282"/>
      <c r="Y30" s="282"/>
      <c r="Z30" s="282"/>
      <c r="AA30" s="201"/>
      <c r="AB30" s="201"/>
      <c r="AC30" s="161"/>
      <c r="AD30" s="161"/>
      <c r="AE30" s="161"/>
      <c r="AF30" s="161"/>
      <c r="AG30" s="153"/>
      <c r="AH30" s="153"/>
      <c r="AI30" s="129"/>
      <c r="AJ30" s="130"/>
      <c r="AK30" s="130"/>
      <c r="AL30" s="130"/>
      <c r="AM30" s="130"/>
      <c r="AN30" s="131"/>
    </row>
    <row r="31" spans="1:40" s="25" customFormat="1" ht="13.5" customHeight="1" x14ac:dyDescent="0.25">
      <c r="A31" s="316"/>
      <c r="B31" s="220"/>
      <c r="C31" s="220"/>
      <c r="D31" s="290"/>
      <c r="E31" s="290"/>
      <c r="F31" s="161"/>
      <c r="G31" s="220"/>
      <c r="H31" s="282"/>
      <c r="I31" s="26" t="s">
        <v>64</v>
      </c>
      <c r="J31" s="28" t="s">
        <v>73</v>
      </c>
      <c r="K31" s="28"/>
      <c r="L31" s="282"/>
      <c r="M31" s="282"/>
      <c r="N31" s="282"/>
      <c r="O31" s="282"/>
      <c r="P31" s="238"/>
      <c r="Q31" s="238"/>
      <c r="R31" s="238"/>
      <c r="S31" s="238"/>
      <c r="T31" s="285"/>
      <c r="U31" s="26" t="s">
        <v>48</v>
      </c>
      <c r="V31" s="27"/>
      <c r="W31" s="27"/>
      <c r="X31" s="282"/>
      <c r="Y31" s="282"/>
      <c r="Z31" s="282"/>
      <c r="AA31" s="201"/>
      <c r="AB31" s="201"/>
      <c r="AC31" s="161"/>
      <c r="AD31" s="161"/>
      <c r="AE31" s="161"/>
      <c r="AF31" s="161"/>
      <c r="AG31" s="153"/>
      <c r="AH31" s="153"/>
      <c r="AI31" s="129"/>
      <c r="AJ31" s="130"/>
      <c r="AK31" s="130"/>
      <c r="AL31" s="130"/>
      <c r="AM31" s="130"/>
      <c r="AN31" s="131"/>
    </row>
    <row r="32" spans="1:40" s="25" customFormat="1" ht="30" customHeight="1" x14ac:dyDescent="0.25">
      <c r="A32" s="316"/>
      <c r="B32" s="220"/>
      <c r="C32" s="220"/>
      <c r="D32" s="290"/>
      <c r="E32" s="290"/>
      <c r="F32" s="161"/>
      <c r="G32" s="220"/>
      <c r="H32" s="282"/>
      <c r="I32" s="26" t="s">
        <v>65</v>
      </c>
      <c r="J32" s="28" t="s">
        <v>73</v>
      </c>
      <c r="K32" s="28"/>
      <c r="L32" s="282"/>
      <c r="M32" s="282"/>
      <c r="N32" s="282"/>
      <c r="O32" s="282"/>
      <c r="P32" s="238"/>
      <c r="Q32" s="238"/>
      <c r="R32" s="238"/>
      <c r="S32" s="238"/>
      <c r="T32" s="285"/>
      <c r="U32" s="26" t="s">
        <v>50</v>
      </c>
      <c r="V32" s="27"/>
      <c r="W32" s="27"/>
      <c r="X32" s="282"/>
      <c r="Y32" s="282"/>
      <c r="Z32" s="282"/>
      <c r="AA32" s="201"/>
      <c r="AB32" s="201"/>
      <c r="AC32" s="161"/>
      <c r="AD32" s="161"/>
      <c r="AE32" s="161"/>
      <c r="AF32" s="161"/>
      <c r="AG32" s="153"/>
      <c r="AH32" s="153"/>
      <c r="AI32" s="129"/>
      <c r="AJ32" s="130"/>
      <c r="AK32" s="130"/>
      <c r="AL32" s="130"/>
      <c r="AM32" s="130"/>
      <c r="AN32" s="131"/>
    </row>
    <row r="33" spans="1:40" s="25" customFormat="1" ht="30" customHeight="1" x14ac:dyDescent="0.25">
      <c r="A33" s="316"/>
      <c r="B33" s="220"/>
      <c r="C33" s="220"/>
      <c r="D33" s="290"/>
      <c r="E33" s="290"/>
      <c r="F33" s="161"/>
      <c r="G33" s="220"/>
      <c r="H33" s="282"/>
      <c r="I33" s="26" t="s">
        <v>66</v>
      </c>
      <c r="J33" s="28" t="s">
        <v>73</v>
      </c>
      <c r="K33" s="28"/>
      <c r="L33" s="282"/>
      <c r="M33" s="282"/>
      <c r="N33" s="282"/>
      <c r="O33" s="282"/>
      <c r="P33" s="238"/>
      <c r="Q33" s="238"/>
      <c r="R33" s="238"/>
      <c r="S33" s="238"/>
      <c r="T33" s="285"/>
      <c r="U33" s="26" t="s">
        <v>52</v>
      </c>
      <c r="V33" s="27"/>
      <c r="W33" s="27"/>
      <c r="X33" s="282"/>
      <c r="Y33" s="282"/>
      <c r="Z33" s="282"/>
      <c r="AA33" s="201"/>
      <c r="AB33" s="201"/>
      <c r="AC33" s="161"/>
      <c r="AD33" s="161"/>
      <c r="AE33" s="161"/>
      <c r="AF33" s="161"/>
      <c r="AG33" s="153"/>
      <c r="AH33" s="153"/>
      <c r="AI33" s="129"/>
      <c r="AJ33" s="130"/>
      <c r="AK33" s="130"/>
      <c r="AL33" s="130"/>
      <c r="AM33" s="130"/>
      <c r="AN33" s="131"/>
    </row>
    <row r="34" spans="1:40" s="25" customFormat="1" ht="15.75" customHeight="1" x14ac:dyDescent="0.25">
      <c r="A34" s="316"/>
      <c r="B34" s="220"/>
      <c r="C34" s="220"/>
      <c r="D34" s="290"/>
      <c r="E34" s="290"/>
      <c r="F34" s="161"/>
      <c r="G34" s="220"/>
      <c r="H34" s="282"/>
      <c r="I34" s="26" t="s">
        <v>67</v>
      </c>
      <c r="J34" s="28" t="s">
        <v>73</v>
      </c>
      <c r="K34" s="28"/>
      <c r="L34" s="282"/>
      <c r="M34" s="282"/>
      <c r="N34" s="282"/>
      <c r="O34" s="282"/>
      <c r="P34" s="238"/>
      <c r="Q34" s="238"/>
      <c r="R34" s="238"/>
      <c r="S34" s="238"/>
      <c r="T34" s="285"/>
      <c r="U34" s="26" t="s">
        <v>53</v>
      </c>
      <c r="V34" s="27"/>
      <c r="W34" s="27"/>
      <c r="X34" s="282"/>
      <c r="Y34" s="282"/>
      <c r="Z34" s="282"/>
      <c r="AA34" s="201"/>
      <c r="AB34" s="201"/>
      <c r="AC34" s="161"/>
      <c r="AD34" s="161"/>
      <c r="AE34" s="161"/>
      <c r="AF34" s="161"/>
      <c r="AG34" s="153"/>
      <c r="AH34" s="153"/>
      <c r="AI34" s="129"/>
      <c r="AJ34" s="130"/>
      <c r="AK34" s="130"/>
      <c r="AL34" s="130"/>
      <c r="AM34" s="130"/>
      <c r="AN34" s="131"/>
    </row>
    <row r="35" spans="1:40" s="25" customFormat="1" ht="12.75" customHeight="1" x14ac:dyDescent="0.25">
      <c r="A35" s="316"/>
      <c r="B35" s="220"/>
      <c r="C35" s="220"/>
      <c r="D35" s="290"/>
      <c r="E35" s="290"/>
      <c r="F35" s="161"/>
      <c r="G35" s="220"/>
      <c r="H35" s="282"/>
      <c r="I35" s="26" t="s">
        <v>68</v>
      </c>
      <c r="J35" s="28"/>
      <c r="K35" s="28" t="s">
        <v>73</v>
      </c>
      <c r="L35" s="282"/>
      <c r="M35" s="282"/>
      <c r="N35" s="282"/>
      <c r="O35" s="282"/>
      <c r="P35" s="286" t="s">
        <v>69</v>
      </c>
      <c r="Q35" s="286"/>
      <c r="R35" s="286"/>
      <c r="S35" s="286"/>
      <c r="T35" s="286"/>
      <c r="U35" s="286"/>
      <c r="V35" s="286"/>
      <c r="W35" s="286"/>
      <c r="X35" s="286"/>
      <c r="Y35" s="282"/>
      <c r="Z35" s="282"/>
      <c r="AA35" s="201"/>
      <c r="AB35" s="201"/>
      <c r="AC35" s="161"/>
      <c r="AD35" s="161"/>
      <c r="AE35" s="161"/>
      <c r="AF35" s="161"/>
      <c r="AG35" s="153"/>
      <c r="AH35" s="153"/>
      <c r="AI35" s="129"/>
      <c r="AJ35" s="130"/>
      <c r="AK35" s="130"/>
      <c r="AL35" s="130"/>
      <c r="AM35" s="130"/>
      <c r="AN35" s="131"/>
    </row>
    <row r="36" spans="1:40" s="25" customFormat="1" ht="14.45" customHeight="1" x14ac:dyDescent="0.25">
      <c r="A36" s="316"/>
      <c r="B36" s="220"/>
      <c r="C36" s="220"/>
      <c r="D36" s="290"/>
      <c r="E36" s="290"/>
      <c r="F36" s="161"/>
      <c r="G36" s="220"/>
      <c r="H36" s="282"/>
      <c r="I36" s="26" t="s">
        <v>70</v>
      </c>
      <c r="J36" s="29" t="s">
        <v>73</v>
      </c>
      <c r="K36" s="28"/>
      <c r="L36" s="282"/>
      <c r="M36" s="282"/>
      <c r="N36" s="282"/>
      <c r="O36" s="282"/>
      <c r="P36" s="286"/>
      <c r="Q36" s="286"/>
      <c r="R36" s="286"/>
      <c r="S36" s="286"/>
      <c r="T36" s="286"/>
      <c r="U36" s="286"/>
      <c r="V36" s="286"/>
      <c r="W36" s="286"/>
      <c r="X36" s="286"/>
      <c r="Y36" s="282"/>
      <c r="Z36" s="282"/>
      <c r="AA36" s="201"/>
      <c r="AB36" s="201"/>
      <c r="AC36" s="161"/>
      <c r="AD36" s="161"/>
      <c r="AE36" s="161"/>
      <c r="AF36" s="161"/>
      <c r="AG36" s="153"/>
      <c r="AH36" s="153"/>
      <c r="AI36" s="129"/>
      <c r="AJ36" s="130"/>
      <c r="AK36" s="130"/>
      <c r="AL36" s="130"/>
      <c r="AM36" s="130"/>
      <c r="AN36" s="131"/>
    </row>
    <row r="37" spans="1:40" s="25" customFormat="1" ht="15" customHeight="1" x14ac:dyDescent="0.25">
      <c r="A37" s="316"/>
      <c r="B37" s="220"/>
      <c r="C37" s="220"/>
      <c r="D37" s="290"/>
      <c r="E37" s="290"/>
      <c r="F37" s="161"/>
      <c r="G37" s="220"/>
      <c r="H37" s="282"/>
      <c r="I37" s="26" t="s">
        <v>71</v>
      </c>
      <c r="J37" s="29"/>
      <c r="K37" s="28" t="s">
        <v>73</v>
      </c>
      <c r="L37" s="282"/>
      <c r="M37" s="282"/>
      <c r="N37" s="282"/>
      <c r="O37" s="282"/>
      <c r="P37" s="286"/>
      <c r="Q37" s="286"/>
      <c r="R37" s="286"/>
      <c r="S37" s="286"/>
      <c r="T37" s="286"/>
      <c r="U37" s="286"/>
      <c r="V37" s="286"/>
      <c r="W37" s="286"/>
      <c r="X37" s="286"/>
      <c r="Y37" s="282"/>
      <c r="Z37" s="282"/>
      <c r="AA37" s="201"/>
      <c r="AB37" s="201"/>
      <c r="AC37" s="161"/>
      <c r="AD37" s="161"/>
      <c r="AE37" s="161"/>
      <c r="AF37" s="161"/>
      <c r="AG37" s="153"/>
      <c r="AH37" s="153"/>
      <c r="AI37" s="129"/>
      <c r="AJ37" s="130"/>
      <c r="AK37" s="130"/>
      <c r="AL37" s="130"/>
      <c r="AM37" s="130"/>
      <c r="AN37" s="131"/>
    </row>
    <row r="38" spans="1:40" s="25" customFormat="1" ht="120.75" customHeight="1" x14ac:dyDescent="0.25">
      <c r="A38" s="316"/>
      <c r="B38" s="220"/>
      <c r="C38" s="220"/>
      <c r="D38" s="290"/>
      <c r="E38" s="290"/>
      <c r="F38" s="162"/>
      <c r="G38" s="220"/>
      <c r="H38" s="282"/>
      <c r="I38" s="26" t="s">
        <v>72</v>
      </c>
      <c r="J38" s="29"/>
      <c r="K38" s="28" t="s">
        <v>73</v>
      </c>
      <c r="L38" s="282"/>
      <c r="M38" s="282"/>
      <c r="N38" s="282"/>
      <c r="O38" s="282"/>
      <c r="P38" s="286"/>
      <c r="Q38" s="286"/>
      <c r="R38" s="286"/>
      <c r="S38" s="286"/>
      <c r="T38" s="286"/>
      <c r="U38" s="286"/>
      <c r="V38" s="286"/>
      <c r="W38" s="286"/>
      <c r="X38" s="286"/>
      <c r="Y38" s="282"/>
      <c r="Z38" s="282"/>
      <c r="AA38" s="201"/>
      <c r="AB38" s="201"/>
      <c r="AC38" s="161"/>
      <c r="AD38" s="161"/>
      <c r="AE38" s="161"/>
      <c r="AF38" s="161"/>
      <c r="AG38" s="153"/>
      <c r="AH38" s="153"/>
      <c r="AI38" s="129"/>
      <c r="AJ38" s="130"/>
      <c r="AK38" s="130"/>
      <c r="AL38" s="130"/>
      <c r="AM38" s="130"/>
      <c r="AN38" s="131"/>
    </row>
    <row r="39" spans="1:40" s="5" customFormat="1" ht="85.5" customHeight="1" x14ac:dyDescent="0.25">
      <c r="A39" s="316"/>
      <c r="B39" s="220"/>
      <c r="C39" s="220"/>
      <c r="D39" s="28" t="s">
        <v>78</v>
      </c>
      <c r="E39" s="28" t="s">
        <v>79</v>
      </c>
      <c r="F39" s="28" t="s">
        <v>80</v>
      </c>
      <c r="G39" s="28"/>
      <c r="H39" s="30"/>
      <c r="I39" s="31"/>
      <c r="J39" s="28" t="s">
        <v>73</v>
      </c>
      <c r="K39" s="28" t="s">
        <v>73</v>
      </c>
      <c r="L39" s="30"/>
      <c r="M39" s="30"/>
      <c r="N39" s="30"/>
      <c r="O39" s="30"/>
      <c r="P39" s="28" t="s">
        <v>85</v>
      </c>
      <c r="Q39" s="30" t="s">
        <v>73</v>
      </c>
      <c r="R39" s="30" t="s">
        <v>73</v>
      </c>
      <c r="S39" s="30"/>
      <c r="T39" s="30"/>
      <c r="U39" s="31"/>
      <c r="V39" s="30"/>
      <c r="W39" s="30"/>
      <c r="X39" s="30"/>
      <c r="Y39" s="30"/>
      <c r="Z39" s="30"/>
      <c r="AA39" s="202"/>
      <c r="AB39" s="202"/>
      <c r="AC39" s="162"/>
      <c r="AD39" s="162"/>
      <c r="AE39" s="162"/>
      <c r="AF39" s="162"/>
      <c r="AG39" s="154"/>
      <c r="AH39" s="154"/>
      <c r="AI39" s="132"/>
      <c r="AJ39" s="133"/>
      <c r="AK39" s="133"/>
      <c r="AL39" s="133"/>
      <c r="AM39" s="133"/>
      <c r="AN39" s="134"/>
    </row>
    <row r="40" spans="1:40" s="5" customFormat="1" ht="13.5" customHeight="1" x14ac:dyDescent="0.25">
      <c r="A40" s="316"/>
      <c r="B40" s="220"/>
      <c r="C40" s="220"/>
      <c r="D40" s="220" t="s">
        <v>81</v>
      </c>
      <c r="E40" s="220" t="s">
        <v>108</v>
      </c>
      <c r="F40" s="220" t="s">
        <v>89</v>
      </c>
      <c r="G40" s="220">
        <v>2</v>
      </c>
      <c r="H40" s="238" t="str">
        <f>IF(G40=1,"RARA VEZ",IF(G40=2,"IMPROBABLE",IF(G40=3,"POSIBLE",IF(G40=4,"PROBABLE",IF(G40=5,"CASI SEGURO"," ")))))</f>
        <v>IMPROBABLE</v>
      </c>
      <c r="I40" s="284" t="s">
        <v>41</v>
      </c>
      <c r="J40" s="287" t="s">
        <v>73</v>
      </c>
      <c r="K40" s="220"/>
      <c r="L40" s="238">
        <f>COUNTIF(J40:J72,"x")</f>
        <v>16</v>
      </c>
      <c r="M40" s="238" t="str">
        <f>IF(L40&lt;6,"5",IF(L40&gt;11,"20",IF(L40&gt;6,"10","10 ")))</f>
        <v>20</v>
      </c>
      <c r="N40" s="238">
        <f>G40*M40</f>
        <v>40</v>
      </c>
      <c r="O40" s="238" t="str">
        <f>IF(N40&lt;11,"BAJA",IF(N40&gt;59,"EXTREMA",IF(N40=15,"MODERADA",IF(N40=20,"MODERADA",IF(N40=25,"MODERADA",IF(N40=30,"ALTA",IF(N40=40,"ALTA",IF(N40=50,"ALTA"," "))))))))</f>
        <v>ALTA</v>
      </c>
      <c r="P40" s="220" t="s">
        <v>85</v>
      </c>
      <c r="Q40" s="238"/>
      <c r="R40" s="238"/>
      <c r="S40" s="238"/>
      <c r="T40" s="285" t="s">
        <v>42</v>
      </c>
      <c r="U40" s="32" t="s">
        <v>43</v>
      </c>
      <c r="V40" s="295" t="s">
        <v>74</v>
      </c>
      <c r="W40" s="295"/>
      <c r="X40" s="238">
        <f>SUM(IF(V40="x",15)+IF(V47="x",5)+IF(V42="x",15)+IF(V43="x",10)+IF(V44="x",15)+IF(V45="x",10)+IF(V46="x",30))</f>
        <v>80</v>
      </c>
      <c r="Y40" s="323">
        <f>AVERAGE(X40:X68)</f>
        <v>83.75</v>
      </c>
      <c r="Z40" s="323" t="str">
        <f>IF(Y40&lt;86,"DEBIL",IF(Y40&gt;95,"FUERTE",IF(Y40=86,"MODERADO",IF(Y40=87,"MODERADO",IF(Y40=88,"MODERADO",IF(Y40=89,"MODERADO",IF(Y40=90,"MODERADO",IF(Y40=91,"MODERADO",IF(Y40=92,"MODERADO",IF(Y40=93,"MODERADO",IF(Y40=94,"MODERADO",IF(Y40=95,"MODERADO"," "))))))))))))</f>
        <v>DEBIL</v>
      </c>
      <c r="AA40" s="238" t="str">
        <f>IF(Y40&lt;85,O7," ")</f>
        <v>ALTA</v>
      </c>
      <c r="AB40" s="238" t="s">
        <v>44</v>
      </c>
      <c r="AC40" s="220" t="s">
        <v>650</v>
      </c>
      <c r="AD40" s="220" t="s">
        <v>110</v>
      </c>
      <c r="AE40" s="220" t="s">
        <v>84</v>
      </c>
      <c r="AF40" s="500" t="s">
        <v>109</v>
      </c>
      <c r="AG40" s="152" t="s">
        <v>721</v>
      </c>
      <c r="AH40" s="152" t="s">
        <v>717</v>
      </c>
      <c r="AI40" s="126" t="s">
        <v>718</v>
      </c>
      <c r="AJ40" s="127"/>
      <c r="AK40" s="127"/>
      <c r="AL40" s="127"/>
      <c r="AM40" s="127"/>
      <c r="AN40" s="128"/>
    </row>
    <row r="41" spans="1:40" s="5" customFormat="1" ht="13.5" customHeight="1" x14ac:dyDescent="0.25">
      <c r="A41" s="316"/>
      <c r="B41" s="220"/>
      <c r="C41" s="220"/>
      <c r="D41" s="220"/>
      <c r="E41" s="220"/>
      <c r="F41" s="220"/>
      <c r="G41" s="220"/>
      <c r="H41" s="238"/>
      <c r="I41" s="284"/>
      <c r="J41" s="287"/>
      <c r="K41" s="220"/>
      <c r="L41" s="238"/>
      <c r="M41" s="238"/>
      <c r="N41" s="238"/>
      <c r="O41" s="238"/>
      <c r="P41" s="220"/>
      <c r="Q41" s="238"/>
      <c r="R41" s="238"/>
      <c r="S41" s="238"/>
      <c r="T41" s="285"/>
      <c r="U41" s="32"/>
      <c r="V41" s="295"/>
      <c r="W41" s="295"/>
      <c r="X41" s="238"/>
      <c r="Y41" s="323"/>
      <c r="Z41" s="323"/>
      <c r="AA41" s="238"/>
      <c r="AB41" s="238"/>
      <c r="AC41" s="220"/>
      <c r="AD41" s="220"/>
      <c r="AE41" s="220"/>
      <c r="AF41" s="500"/>
      <c r="AG41" s="153"/>
      <c r="AH41" s="153"/>
      <c r="AI41" s="129"/>
      <c r="AJ41" s="130"/>
      <c r="AK41" s="130"/>
      <c r="AL41" s="130"/>
      <c r="AM41" s="130"/>
      <c r="AN41" s="131"/>
    </row>
    <row r="42" spans="1:40" s="5" customFormat="1" ht="30" customHeight="1" x14ac:dyDescent="0.25">
      <c r="A42" s="316"/>
      <c r="B42" s="220"/>
      <c r="C42" s="220"/>
      <c r="D42" s="220"/>
      <c r="E42" s="220"/>
      <c r="F42" s="220"/>
      <c r="G42" s="220"/>
      <c r="H42" s="238"/>
      <c r="I42" s="284" t="s">
        <v>45</v>
      </c>
      <c r="J42" s="287" t="s">
        <v>73</v>
      </c>
      <c r="K42" s="220"/>
      <c r="L42" s="238"/>
      <c r="M42" s="238"/>
      <c r="N42" s="238"/>
      <c r="O42" s="238"/>
      <c r="P42" s="220"/>
      <c r="Q42" s="238"/>
      <c r="R42" s="238"/>
      <c r="S42" s="238"/>
      <c r="T42" s="285"/>
      <c r="U42" s="26" t="s">
        <v>46</v>
      </c>
      <c r="V42" s="27" t="s">
        <v>74</v>
      </c>
      <c r="W42" s="27"/>
      <c r="X42" s="238"/>
      <c r="Y42" s="323"/>
      <c r="Z42" s="323"/>
      <c r="AA42" s="238"/>
      <c r="AB42" s="238"/>
      <c r="AC42" s="220"/>
      <c r="AD42" s="220"/>
      <c r="AE42" s="220"/>
      <c r="AF42" s="500"/>
      <c r="AG42" s="153"/>
      <c r="AH42" s="153"/>
      <c r="AI42" s="129"/>
      <c r="AJ42" s="130"/>
      <c r="AK42" s="130"/>
      <c r="AL42" s="130"/>
      <c r="AM42" s="130"/>
      <c r="AN42" s="131"/>
    </row>
    <row r="43" spans="1:40" s="5" customFormat="1" ht="27.75" customHeight="1" x14ac:dyDescent="0.25">
      <c r="A43" s="316"/>
      <c r="B43" s="220"/>
      <c r="C43" s="220"/>
      <c r="D43" s="220"/>
      <c r="E43" s="220"/>
      <c r="F43" s="220"/>
      <c r="G43" s="220"/>
      <c r="H43" s="238"/>
      <c r="I43" s="284"/>
      <c r="J43" s="287"/>
      <c r="K43" s="220"/>
      <c r="L43" s="238"/>
      <c r="M43" s="238"/>
      <c r="N43" s="238"/>
      <c r="O43" s="238"/>
      <c r="P43" s="220"/>
      <c r="Q43" s="238"/>
      <c r="R43" s="238"/>
      <c r="S43" s="238"/>
      <c r="T43" s="285"/>
      <c r="U43" s="26" t="s">
        <v>47</v>
      </c>
      <c r="V43" s="27"/>
      <c r="W43" s="27" t="s">
        <v>74</v>
      </c>
      <c r="X43" s="238"/>
      <c r="Y43" s="323"/>
      <c r="Z43" s="323"/>
      <c r="AA43" s="238"/>
      <c r="AB43" s="238"/>
      <c r="AC43" s="220"/>
      <c r="AD43" s="220"/>
      <c r="AE43" s="220"/>
      <c r="AF43" s="500"/>
      <c r="AG43" s="153"/>
      <c r="AH43" s="153"/>
      <c r="AI43" s="129"/>
      <c r="AJ43" s="130"/>
      <c r="AK43" s="130"/>
      <c r="AL43" s="130"/>
      <c r="AM43" s="130"/>
      <c r="AN43" s="131"/>
    </row>
    <row r="44" spans="1:40" s="5" customFormat="1" ht="15.75" customHeight="1" x14ac:dyDescent="0.25">
      <c r="A44" s="316"/>
      <c r="B44" s="220"/>
      <c r="C44" s="220"/>
      <c r="D44" s="220"/>
      <c r="E44" s="220"/>
      <c r="F44" s="220"/>
      <c r="G44" s="220"/>
      <c r="H44" s="238"/>
      <c r="I44" s="284"/>
      <c r="J44" s="287"/>
      <c r="K44" s="220"/>
      <c r="L44" s="238"/>
      <c r="M44" s="238"/>
      <c r="N44" s="238"/>
      <c r="O44" s="238"/>
      <c r="P44" s="220"/>
      <c r="Q44" s="238"/>
      <c r="R44" s="238"/>
      <c r="S44" s="238"/>
      <c r="T44" s="285"/>
      <c r="U44" s="26" t="s">
        <v>48</v>
      </c>
      <c r="V44" s="27" t="s">
        <v>74</v>
      </c>
      <c r="W44" s="27"/>
      <c r="X44" s="238"/>
      <c r="Y44" s="323"/>
      <c r="Z44" s="323"/>
      <c r="AA44" s="238"/>
      <c r="AB44" s="238"/>
      <c r="AC44" s="220"/>
      <c r="AD44" s="220"/>
      <c r="AE44" s="220"/>
      <c r="AF44" s="500"/>
      <c r="AG44" s="153"/>
      <c r="AH44" s="153"/>
      <c r="AI44" s="129"/>
      <c r="AJ44" s="130"/>
      <c r="AK44" s="130"/>
      <c r="AL44" s="130"/>
      <c r="AM44" s="130"/>
      <c r="AN44" s="131"/>
    </row>
    <row r="45" spans="1:40" s="5" customFormat="1" ht="32.25" customHeight="1" x14ac:dyDescent="0.25">
      <c r="A45" s="316"/>
      <c r="B45" s="220"/>
      <c r="C45" s="220"/>
      <c r="D45" s="220"/>
      <c r="E45" s="220"/>
      <c r="F45" s="220"/>
      <c r="G45" s="220"/>
      <c r="H45" s="238"/>
      <c r="I45" s="26" t="s">
        <v>49</v>
      </c>
      <c r="J45" s="29" t="s">
        <v>73</v>
      </c>
      <c r="K45" s="29"/>
      <c r="L45" s="238"/>
      <c r="M45" s="238"/>
      <c r="N45" s="238"/>
      <c r="O45" s="238"/>
      <c r="P45" s="220"/>
      <c r="Q45" s="238"/>
      <c r="R45" s="238"/>
      <c r="S45" s="238"/>
      <c r="T45" s="285"/>
      <c r="U45" s="26" t="s">
        <v>50</v>
      </c>
      <c r="V45" s="27"/>
      <c r="W45" s="27" t="s">
        <v>74</v>
      </c>
      <c r="X45" s="238"/>
      <c r="Y45" s="323"/>
      <c r="Z45" s="323"/>
      <c r="AA45" s="238"/>
      <c r="AB45" s="238"/>
      <c r="AC45" s="220"/>
      <c r="AD45" s="220"/>
      <c r="AE45" s="220"/>
      <c r="AF45" s="500"/>
      <c r="AG45" s="153"/>
      <c r="AH45" s="153"/>
      <c r="AI45" s="129"/>
      <c r="AJ45" s="130"/>
      <c r="AK45" s="130"/>
      <c r="AL45" s="130"/>
      <c r="AM45" s="130"/>
      <c r="AN45" s="131"/>
    </row>
    <row r="46" spans="1:40" s="5" customFormat="1" ht="27.75" customHeight="1" x14ac:dyDescent="0.25">
      <c r="A46" s="316"/>
      <c r="B46" s="220"/>
      <c r="C46" s="220"/>
      <c r="D46" s="220"/>
      <c r="E46" s="220"/>
      <c r="F46" s="220"/>
      <c r="G46" s="220"/>
      <c r="H46" s="238"/>
      <c r="I46" s="284" t="s">
        <v>51</v>
      </c>
      <c r="J46" s="287" t="s">
        <v>73</v>
      </c>
      <c r="K46" s="287"/>
      <c r="L46" s="238"/>
      <c r="M46" s="238"/>
      <c r="N46" s="238"/>
      <c r="O46" s="238"/>
      <c r="P46" s="220"/>
      <c r="Q46" s="238"/>
      <c r="R46" s="238"/>
      <c r="S46" s="238"/>
      <c r="T46" s="285"/>
      <c r="U46" s="26" t="s">
        <v>52</v>
      </c>
      <c r="V46" s="27" t="s">
        <v>74</v>
      </c>
      <c r="W46" s="27"/>
      <c r="X46" s="238"/>
      <c r="Y46" s="323"/>
      <c r="Z46" s="323"/>
      <c r="AA46" s="238"/>
      <c r="AB46" s="238"/>
      <c r="AC46" s="220"/>
      <c r="AD46" s="220"/>
      <c r="AE46" s="220"/>
      <c r="AF46" s="500"/>
      <c r="AG46" s="153"/>
      <c r="AH46" s="153"/>
      <c r="AI46" s="129"/>
      <c r="AJ46" s="130"/>
      <c r="AK46" s="130"/>
      <c r="AL46" s="130"/>
      <c r="AM46" s="130"/>
      <c r="AN46" s="131"/>
    </row>
    <row r="47" spans="1:40" s="5" customFormat="1" ht="25.5" x14ac:dyDescent="0.25">
      <c r="A47" s="316"/>
      <c r="B47" s="220"/>
      <c r="C47" s="220"/>
      <c r="D47" s="220"/>
      <c r="E47" s="220"/>
      <c r="F47" s="220"/>
      <c r="G47" s="220"/>
      <c r="H47" s="238"/>
      <c r="I47" s="284"/>
      <c r="J47" s="287"/>
      <c r="K47" s="287"/>
      <c r="L47" s="238"/>
      <c r="M47" s="238"/>
      <c r="N47" s="238"/>
      <c r="O47" s="238"/>
      <c r="P47" s="220"/>
      <c r="Q47" s="238"/>
      <c r="R47" s="238"/>
      <c r="S47" s="238"/>
      <c r="T47" s="285"/>
      <c r="U47" s="26" t="s">
        <v>53</v>
      </c>
      <c r="V47" s="27" t="s">
        <v>74</v>
      </c>
      <c r="W47" s="27"/>
      <c r="X47" s="238"/>
      <c r="Y47" s="323"/>
      <c r="Z47" s="323"/>
      <c r="AA47" s="238"/>
      <c r="AB47" s="238"/>
      <c r="AC47" s="220"/>
      <c r="AD47" s="220"/>
      <c r="AE47" s="220"/>
      <c r="AF47" s="500"/>
      <c r="AG47" s="153"/>
      <c r="AH47" s="153"/>
      <c r="AI47" s="129"/>
      <c r="AJ47" s="130"/>
      <c r="AK47" s="130"/>
      <c r="AL47" s="130"/>
      <c r="AM47" s="130"/>
      <c r="AN47" s="131"/>
    </row>
    <row r="48" spans="1:40" s="5" customFormat="1" ht="76.5" x14ac:dyDescent="0.25">
      <c r="A48" s="316"/>
      <c r="B48" s="220"/>
      <c r="C48" s="220"/>
      <c r="D48" s="220"/>
      <c r="E48" s="220"/>
      <c r="F48" s="220"/>
      <c r="G48" s="220"/>
      <c r="H48" s="238"/>
      <c r="I48" s="284"/>
      <c r="J48" s="287"/>
      <c r="K48" s="287"/>
      <c r="L48" s="238"/>
      <c r="M48" s="238"/>
      <c r="N48" s="238"/>
      <c r="O48" s="238"/>
      <c r="P48" s="220" t="s">
        <v>90</v>
      </c>
      <c r="Q48" s="238"/>
      <c r="R48" s="238"/>
      <c r="S48" s="238"/>
      <c r="T48" s="285" t="s">
        <v>54</v>
      </c>
      <c r="U48" s="26" t="s">
        <v>43</v>
      </c>
      <c r="V48" s="27" t="s">
        <v>74</v>
      </c>
      <c r="W48" s="27"/>
      <c r="X48" s="238">
        <f>SUM(IF(V48="x",15)+IF(V49="x",5)+IF(V50="x",15)+IF(V51="x",10)+IF(V52="x",15)+IF(V53="x",10)+IF(V54="x",30))</f>
        <v>85</v>
      </c>
      <c r="Y48" s="323"/>
      <c r="Z48" s="323"/>
      <c r="AA48" s="238"/>
      <c r="AB48" s="238"/>
      <c r="AC48" s="220"/>
      <c r="AD48" s="220"/>
      <c r="AE48" s="220"/>
      <c r="AF48" s="500"/>
      <c r="AG48" s="153"/>
      <c r="AH48" s="153"/>
      <c r="AI48" s="129"/>
      <c r="AJ48" s="130"/>
      <c r="AK48" s="130"/>
      <c r="AL48" s="130"/>
      <c r="AM48" s="130"/>
      <c r="AN48" s="131"/>
    </row>
    <row r="49" spans="1:40" s="5" customFormat="1" ht="33" customHeight="1" x14ac:dyDescent="0.25">
      <c r="A49" s="316"/>
      <c r="B49" s="220"/>
      <c r="C49" s="220"/>
      <c r="D49" s="220"/>
      <c r="E49" s="220"/>
      <c r="F49" s="220"/>
      <c r="G49" s="220"/>
      <c r="H49" s="238"/>
      <c r="I49" s="284" t="s">
        <v>55</v>
      </c>
      <c r="J49" s="287" t="s">
        <v>73</v>
      </c>
      <c r="K49" s="287"/>
      <c r="L49" s="238"/>
      <c r="M49" s="238"/>
      <c r="N49" s="238"/>
      <c r="O49" s="238"/>
      <c r="P49" s="220"/>
      <c r="Q49" s="238"/>
      <c r="R49" s="238"/>
      <c r="S49" s="238"/>
      <c r="T49" s="285"/>
      <c r="U49" s="26" t="s">
        <v>46</v>
      </c>
      <c r="V49" s="27" t="s">
        <v>74</v>
      </c>
      <c r="W49" s="27"/>
      <c r="X49" s="238"/>
      <c r="Y49" s="323"/>
      <c r="Z49" s="323"/>
      <c r="AA49" s="238"/>
      <c r="AB49" s="238"/>
      <c r="AC49" s="220"/>
      <c r="AD49" s="220"/>
      <c r="AE49" s="220"/>
      <c r="AF49" s="500"/>
      <c r="AG49" s="153"/>
      <c r="AH49" s="153"/>
      <c r="AI49" s="129"/>
      <c r="AJ49" s="130"/>
      <c r="AK49" s="130"/>
      <c r="AL49" s="130"/>
      <c r="AM49" s="130"/>
      <c r="AN49" s="131"/>
    </row>
    <row r="50" spans="1:40" s="5" customFormat="1" ht="31.5" customHeight="1" x14ac:dyDescent="0.25">
      <c r="A50" s="316"/>
      <c r="B50" s="220"/>
      <c r="C50" s="220"/>
      <c r="D50" s="220"/>
      <c r="E50" s="220"/>
      <c r="F50" s="220"/>
      <c r="G50" s="220"/>
      <c r="H50" s="238"/>
      <c r="I50" s="284"/>
      <c r="J50" s="287"/>
      <c r="K50" s="287"/>
      <c r="L50" s="238"/>
      <c r="M50" s="238"/>
      <c r="N50" s="238"/>
      <c r="O50" s="238"/>
      <c r="P50" s="220"/>
      <c r="Q50" s="238"/>
      <c r="R50" s="238"/>
      <c r="S50" s="238"/>
      <c r="T50" s="285"/>
      <c r="U50" s="26" t="s">
        <v>47</v>
      </c>
      <c r="V50" s="27"/>
      <c r="W50" s="27" t="s">
        <v>74</v>
      </c>
      <c r="X50" s="238"/>
      <c r="Y50" s="323"/>
      <c r="Z50" s="323"/>
      <c r="AA50" s="238"/>
      <c r="AB50" s="238"/>
      <c r="AC50" s="220"/>
      <c r="AD50" s="220"/>
      <c r="AE50" s="220"/>
      <c r="AF50" s="500"/>
      <c r="AG50" s="153"/>
      <c r="AH50" s="153"/>
      <c r="AI50" s="129"/>
      <c r="AJ50" s="130"/>
      <c r="AK50" s="130"/>
      <c r="AL50" s="130"/>
      <c r="AM50" s="130"/>
      <c r="AN50" s="131"/>
    </row>
    <row r="51" spans="1:40" s="5" customFormat="1" ht="12.75" customHeight="1" x14ac:dyDescent="0.25">
      <c r="A51" s="316"/>
      <c r="B51" s="220"/>
      <c r="C51" s="220"/>
      <c r="D51" s="220"/>
      <c r="E51" s="220"/>
      <c r="F51" s="220"/>
      <c r="G51" s="220"/>
      <c r="H51" s="238"/>
      <c r="I51" s="284"/>
      <c r="J51" s="287"/>
      <c r="K51" s="287"/>
      <c r="L51" s="238"/>
      <c r="M51" s="238"/>
      <c r="N51" s="238"/>
      <c r="O51" s="238"/>
      <c r="P51" s="220"/>
      <c r="Q51" s="238"/>
      <c r="R51" s="238"/>
      <c r="S51" s="238"/>
      <c r="T51" s="285"/>
      <c r="U51" s="26" t="s">
        <v>48</v>
      </c>
      <c r="V51" s="27" t="s">
        <v>74</v>
      </c>
      <c r="W51" s="27"/>
      <c r="X51" s="238"/>
      <c r="Y51" s="323"/>
      <c r="Z51" s="323"/>
      <c r="AA51" s="238"/>
      <c r="AB51" s="238"/>
      <c r="AC51" s="220"/>
      <c r="AD51" s="220"/>
      <c r="AE51" s="220"/>
      <c r="AF51" s="500"/>
      <c r="AG51" s="153"/>
      <c r="AH51" s="153"/>
      <c r="AI51" s="129"/>
      <c r="AJ51" s="130"/>
      <c r="AK51" s="130"/>
      <c r="AL51" s="130"/>
      <c r="AM51" s="130"/>
      <c r="AN51" s="131"/>
    </row>
    <row r="52" spans="1:40" s="5" customFormat="1" ht="27" customHeight="1" x14ac:dyDescent="0.25">
      <c r="A52" s="316"/>
      <c r="B52" s="220"/>
      <c r="C52" s="220"/>
      <c r="D52" s="220"/>
      <c r="E52" s="220"/>
      <c r="F52" s="220"/>
      <c r="G52" s="220"/>
      <c r="H52" s="238"/>
      <c r="I52" s="26" t="s">
        <v>56</v>
      </c>
      <c r="J52" s="29" t="s">
        <v>73</v>
      </c>
      <c r="K52" s="29"/>
      <c r="L52" s="238"/>
      <c r="M52" s="238"/>
      <c r="N52" s="238"/>
      <c r="O52" s="238"/>
      <c r="P52" s="220"/>
      <c r="Q52" s="238"/>
      <c r="R52" s="238"/>
      <c r="S52" s="238"/>
      <c r="T52" s="285"/>
      <c r="U52" s="26" t="s">
        <v>50</v>
      </c>
      <c r="V52" s="27" t="s">
        <v>74</v>
      </c>
      <c r="W52" s="27"/>
      <c r="X52" s="238"/>
      <c r="Y52" s="323"/>
      <c r="Z52" s="323"/>
      <c r="AA52" s="238"/>
      <c r="AB52" s="238"/>
      <c r="AC52" s="220"/>
      <c r="AD52" s="220"/>
      <c r="AE52" s="220"/>
      <c r="AF52" s="500"/>
      <c r="AG52" s="153"/>
      <c r="AH52" s="153"/>
      <c r="AI52" s="129"/>
      <c r="AJ52" s="130"/>
      <c r="AK52" s="130"/>
      <c r="AL52" s="130"/>
      <c r="AM52" s="130"/>
      <c r="AN52" s="131"/>
    </row>
    <row r="53" spans="1:40" s="5" customFormat="1" ht="27" customHeight="1" x14ac:dyDescent="0.25">
      <c r="A53" s="316"/>
      <c r="B53" s="220"/>
      <c r="C53" s="220"/>
      <c r="D53" s="220"/>
      <c r="E53" s="220"/>
      <c r="F53" s="220"/>
      <c r="G53" s="220"/>
      <c r="H53" s="238"/>
      <c r="I53" s="284" t="s">
        <v>57</v>
      </c>
      <c r="J53" s="287" t="s">
        <v>73</v>
      </c>
      <c r="K53" s="287"/>
      <c r="L53" s="238"/>
      <c r="M53" s="238"/>
      <c r="N53" s="238"/>
      <c r="O53" s="238"/>
      <c r="P53" s="220"/>
      <c r="Q53" s="238"/>
      <c r="R53" s="238"/>
      <c r="S53" s="238"/>
      <c r="T53" s="285"/>
      <c r="U53" s="26" t="s">
        <v>52</v>
      </c>
      <c r="V53" s="27" t="s">
        <v>74</v>
      </c>
      <c r="W53" s="27"/>
      <c r="X53" s="238"/>
      <c r="Y53" s="323"/>
      <c r="Z53" s="323"/>
      <c r="AA53" s="238"/>
      <c r="AB53" s="238"/>
      <c r="AC53" s="220"/>
      <c r="AD53" s="220"/>
      <c r="AE53" s="220"/>
      <c r="AF53" s="500"/>
      <c r="AG53" s="153"/>
      <c r="AH53" s="153"/>
      <c r="AI53" s="129"/>
      <c r="AJ53" s="130"/>
      <c r="AK53" s="130"/>
      <c r="AL53" s="130"/>
      <c r="AM53" s="130"/>
      <c r="AN53" s="131"/>
    </row>
    <row r="54" spans="1:40" s="5" customFormat="1" ht="14.25" customHeight="1" x14ac:dyDescent="0.25">
      <c r="A54" s="316"/>
      <c r="B54" s="220"/>
      <c r="C54" s="220"/>
      <c r="D54" s="220"/>
      <c r="E54" s="220"/>
      <c r="F54" s="220"/>
      <c r="G54" s="220"/>
      <c r="H54" s="238"/>
      <c r="I54" s="284"/>
      <c r="J54" s="287"/>
      <c r="K54" s="287"/>
      <c r="L54" s="238"/>
      <c r="M54" s="238"/>
      <c r="N54" s="238"/>
      <c r="O54" s="238"/>
      <c r="P54" s="220"/>
      <c r="Q54" s="238"/>
      <c r="R54" s="238"/>
      <c r="S54" s="238"/>
      <c r="T54" s="285"/>
      <c r="U54" s="26" t="s">
        <v>53</v>
      </c>
      <c r="V54" s="27" t="s">
        <v>74</v>
      </c>
      <c r="W54" s="27"/>
      <c r="X54" s="238"/>
      <c r="Y54" s="323"/>
      <c r="Z54" s="323"/>
      <c r="AA54" s="238"/>
      <c r="AB54" s="238"/>
      <c r="AC54" s="220"/>
      <c r="AD54" s="220"/>
      <c r="AE54" s="220"/>
      <c r="AF54" s="500"/>
      <c r="AG54" s="153"/>
      <c r="AH54" s="153"/>
      <c r="AI54" s="129"/>
      <c r="AJ54" s="130"/>
      <c r="AK54" s="130"/>
      <c r="AL54" s="130"/>
      <c r="AM54" s="130"/>
      <c r="AN54" s="131"/>
    </row>
    <row r="55" spans="1:40" s="5" customFormat="1" ht="76.5" x14ac:dyDescent="0.25">
      <c r="A55" s="316"/>
      <c r="B55" s="220"/>
      <c r="C55" s="220"/>
      <c r="D55" s="220"/>
      <c r="E55" s="220"/>
      <c r="F55" s="220"/>
      <c r="G55" s="220"/>
      <c r="H55" s="238"/>
      <c r="I55" s="284"/>
      <c r="J55" s="287"/>
      <c r="K55" s="287"/>
      <c r="L55" s="238"/>
      <c r="M55" s="238"/>
      <c r="N55" s="238"/>
      <c r="O55" s="238"/>
      <c r="P55" s="220" t="s">
        <v>87</v>
      </c>
      <c r="Q55" s="238"/>
      <c r="R55" s="238"/>
      <c r="S55" s="238"/>
      <c r="T55" s="285" t="s">
        <v>58</v>
      </c>
      <c r="U55" s="26" t="s">
        <v>43</v>
      </c>
      <c r="V55" s="27" t="s">
        <v>74</v>
      </c>
      <c r="W55" s="27"/>
      <c r="X55" s="238">
        <f>SUM(IF(V55="x",15)+IF(V56="x",5)+IF(V57="x",15)+IF(V58="x",10)+IF(V59="x",15)+IF(V60="x",10)+IF(V61="x",30))</f>
        <v>85</v>
      </c>
      <c r="Y55" s="323"/>
      <c r="Z55" s="323"/>
      <c r="AA55" s="238"/>
      <c r="AB55" s="238"/>
      <c r="AC55" s="220"/>
      <c r="AD55" s="220"/>
      <c r="AE55" s="220"/>
      <c r="AF55" s="500"/>
      <c r="AG55" s="153"/>
      <c r="AH55" s="153"/>
      <c r="AI55" s="129"/>
      <c r="AJ55" s="130"/>
      <c r="AK55" s="130"/>
      <c r="AL55" s="130"/>
      <c r="AM55" s="130"/>
      <c r="AN55" s="131"/>
    </row>
    <row r="56" spans="1:40" s="5" customFormat="1" ht="63.75" x14ac:dyDescent="0.25">
      <c r="A56" s="316"/>
      <c r="B56" s="220"/>
      <c r="C56" s="220"/>
      <c r="D56" s="220"/>
      <c r="E56" s="220"/>
      <c r="F56" s="220"/>
      <c r="G56" s="220"/>
      <c r="H56" s="238"/>
      <c r="I56" s="284" t="s">
        <v>59</v>
      </c>
      <c r="J56" s="287" t="s">
        <v>73</v>
      </c>
      <c r="K56" s="287"/>
      <c r="L56" s="238"/>
      <c r="M56" s="238"/>
      <c r="N56" s="238"/>
      <c r="O56" s="238"/>
      <c r="P56" s="220"/>
      <c r="Q56" s="238"/>
      <c r="R56" s="238"/>
      <c r="S56" s="238"/>
      <c r="T56" s="285"/>
      <c r="U56" s="26" t="s">
        <v>46</v>
      </c>
      <c r="V56" s="27" t="s">
        <v>74</v>
      </c>
      <c r="W56" s="27"/>
      <c r="X56" s="238"/>
      <c r="Y56" s="323"/>
      <c r="Z56" s="323"/>
      <c r="AA56" s="238"/>
      <c r="AB56" s="238"/>
      <c r="AC56" s="220"/>
      <c r="AD56" s="220"/>
      <c r="AE56" s="220"/>
      <c r="AF56" s="500"/>
      <c r="AG56" s="153"/>
      <c r="AH56" s="153"/>
      <c r="AI56" s="129"/>
      <c r="AJ56" s="130"/>
      <c r="AK56" s="130"/>
      <c r="AL56" s="130"/>
      <c r="AM56" s="130"/>
      <c r="AN56" s="131"/>
    </row>
    <row r="57" spans="1:40" s="5" customFormat="1" ht="27.75" customHeight="1" x14ac:dyDescent="0.25">
      <c r="A57" s="316"/>
      <c r="B57" s="220"/>
      <c r="C57" s="220"/>
      <c r="D57" s="220"/>
      <c r="E57" s="220"/>
      <c r="F57" s="220"/>
      <c r="G57" s="220"/>
      <c r="H57" s="238"/>
      <c r="I57" s="284"/>
      <c r="J57" s="287"/>
      <c r="K57" s="287"/>
      <c r="L57" s="238"/>
      <c r="M57" s="238"/>
      <c r="N57" s="238"/>
      <c r="O57" s="238"/>
      <c r="P57" s="220"/>
      <c r="Q57" s="238"/>
      <c r="R57" s="238"/>
      <c r="S57" s="238"/>
      <c r="T57" s="285"/>
      <c r="U57" s="26" t="s">
        <v>47</v>
      </c>
      <c r="V57" s="27"/>
      <c r="W57" s="27" t="s">
        <v>74</v>
      </c>
      <c r="X57" s="238"/>
      <c r="Y57" s="323"/>
      <c r="Z57" s="323"/>
      <c r="AA57" s="238"/>
      <c r="AB57" s="238"/>
      <c r="AC57" s="220"/>
      <c r="AD57" s="220"/>
      <c r="AE57" s="220"/>
      <c r="AF57" s="500"/>
      <c r="AG57" s="153"/>
      <c r="AH57" s="153"/>
      <c r="AI57" s="129"/>
      <c r="AJ57" s="130"/>
      <c r="AK57" s="130"/>
      <c r="AL57" s="130"/>
      <c r="AM57" s="130"/>
      <c r="AN57" s="131"/>
    </row>
    <row r="58" spans="1:40" s="5" customFormat="1" ht="13.5" customHeight="1" x14ac:dyDescent="0.25">
      <c r="A58" s="316"/>
      <c r="B58" s="220"/>
      <c r="C58" s="220"/>
      <c r="D58" s="220"/>
      <c r="E58" s="220"/>
      <c r="F58" s="220"/>
      <c r="G58" s="220"/>
      <c r="H58" s="238"/>
      <c r="I58" s="284"/>
      <c r="J58" s="287"/>
      <c r="K58" s="287"/>
      <c r="L58" s="238"/>
      <c r="M58" s="238"/>
      <c r="N58" s="238"/>
      <c r="O58" s="238"/>
      <c r="P58" s="220"/>
      <c r="Q58" s="238"/>
      <c r="R58" s="238"/>
      <c r="S58" s="238"/>
      <c r="T58" s="285"/>
      <c r="U58" s="26" t="s">
        <v>48</v>
      </c>
      <c r="V58" s="27" t="s">
        <v>74</v>
      </c>
      <c r="W58" s="27"/>
      <c r="X58" s="238"/>
      <c r="Y58" s="323"/>
      <c r="Z58" s="323"/>
      <c r="AA58" s="238"/>
      <c r="AB58" s="238"/>
      <c r="AC58" s="220"/>
      <c r="AD58" s="220"/>
      <c r="AE58" s="220"/>
      <c r="AF58" s="500"/>
      <c r="AG58" s="153"/>
      <c r="AH58" s="153"/>
      <c r="AI58" s="129"/>
      <c r="AJ58" s="130"/>
      <c r="AK58" s="130"/>
      <c r="AL58" s="130"/>
      <c r="AM58" s="130"/>
      <c r="AN58" s="131"/>
    </row>
    <row r="59" spans="1:40" s="5" customFormat="1" ht="30" customHeight="1" x14ac:dyDescent="0.25">
      <c r="A59" s="316"/>
      <c r="B59" s="220"/>
      <c r="C59" s="220"/>
      <c r="D59" s="220"/>
      <c r="E59" s="220"/>
      <c r="F59" s="220"/>
      <c r="G59" s="220"/>
      <c r="H59" s="238"/>
      <c r="I59" s="284"/>
      <c r="J59" s="287"/>
      <c r="K59" s="287"/>
      <c r="L59" s="238"/>
      <c r="M59" s="238"/>
      <c r="N59" s="238"/>
      <c r="O59" s="238"/>
      <c r="P59" s="220"/>
      <c r="Q59" s="238"/>
      <c r="R59" s="238"/>
      <c r="S59" s="238"/>
      <c r="T59" s="285"/>
      <c r="U59" s="26" t="s">
        <v>50</v>
      </c>
      <c r="V59" s="27" t="s">
        <v>74</v>
      </c>
      <c r="W59" s="27"/>
      <c r="X59" s="238"/>
      <c r="Y59" s="323"/>
      <c r="Z59" s="323"/>
      <c r="AA59" s="238"/>
      <c r="AB59" s="238"/>
      <c r="AC59" s="220"/>
      <c r="AD59" s="220"/>
      <c r="AE59" s="220"/>
      <c r="AF59" s="500"/>
      <c r="AG59" s="153"/>
      <c r="AH59" s="153"/>
      <c r="AI59" s="129"/>
      <c r="AJ59" s="130"/>
      <c r="AK59" s="130"/>
      <c r="AL59" s="130"/>
      <c r="AM59" s="130"/>
      <c r="AN59" s="131"/>
    </row>
    <row r="60" spans="1:40" s="5" customFormat="1" ht="30" customHeight="1" x14ac:dyDescent="0.25">
      <c r="A60" s="316"/>
      <c r="B60" s="220"/>
      <c r="C60" s="220"/>
      <c r="D60" s="220"/>
      <c r="E60" s="220"/>
      <c r="F60" s="220"/>
      <c r="G60" s="220"/>
      <c r="H60" s="238"/>
      <c r="I60" s="26" t="s">
        <v>60</v>
      </c>
      <c r="J60" s="29"/>
      <c r="K60" s="29" t="s">
        <v>73</v>
      </c>
      <c r="L60" s="238"/>
      <c r="M60" s="238"/>
      <c r="N60" s="238"/>
      <c r="O60" s="238"/>
      <c r="P60" s="220"/>
      <c r="Q60" s="238"/>
      <c r="R60" s="238"/>
      <c r="S60" s="238"/>
      <c r="T60" s="285"/>
      <c r="U60" s="26" t="s">
        <v>52</v>
      </c>
      <c r="V60" s="27" t="s">
        <v>74</v>
      </c>
      <c r="W60" s="27"/>
      <c r="X60" s="238"/>
      <c r="Y60" s="323"/>
      <c r="Z60" s="323"/>
      <c r="AA60" s="238"/>
      <c r="AB60" s="238"/>
      <c r="AC60" s="220"/>
      <c r="AD60" s="220"/>
      <c r="AE60" s="220"/>
      <c r="AF60" s="500"/>
      <c r="AG60" s="153"/>
      <c r="AH60" s="153"/>
      <c r="AI60" s="129"/>
      <c r="AJ60" s="130"/>
      <c r="AK60" s="130"/>
      <c r="AL60" s="130"/>
      <c r="AM60" s="130"/>
      <c r="AN60" s="131"/>
    </row>
    <row r="61" spans="1:40" s="5" customFormat="1" ht="25.5" x14ac:dyDescent="0.25">
      <c r="A61" s="316"/>
      <c r="B61" s="220"/>
      <c r="C61" s="220"/>
      <c r="D61" s="220"/>
      <c r="E61" s="220"/>
      <c r="F61" s="220"/>
      <c r="G61" s="220"/>
      <c r="H61" s="238"/>
      <c r="I61" s="284" t="s">
        <v>61</v>
      </c>
      <c r="J61" s="287" t="s">
        <v>73</v>
      </c>
      <c r="K61" s="287"/>
      <c r="L61" s="238"/>
      <c r="M61" s="238"/>
      <c r="N61" s="238"/>
      <c r="O61" s="238"/>
      <c r="P61" s="220"/>
      <c r="Q61" s="238"/>
      <c r="R61" s="238"/>
      <c r="S61" s="238"/>
      <c r="T61" s="285"/>
      <c r="U61" s="26" t="s">
        <v>53</v>
      </c>
      <c r="V61" s="27" t="s">
        <v>74</v>
      </c>
      <c r="W61" s="27"/>
      <c r="X61" s="238"/>
      <c r="Y61" s="323"/>
      <c r="Z61" s="323"/>
      <c r="AA61" s="238"/>
      <c r="AB61" s="238"/>
      <c r="AC61" s="220"/>
      <c r="AD61" s="220"/>
      <c r="AE61" s="220"/>
      <c r="AF61" s="500"/>
      <c r="AG61" s="153"/>
      <c r="AH61" s="153"/>
      <c r="AI61" s="129"/>
      <c r="AJ61" s="130"/>
      <c r="AK61" s="130"/>
      <c r="AL61" s="130"/>
      <c r="AM61" s="130"/>
      <c r="AN61" s="131"/>
    </row>
    <row r="62" spans="1:40" s="5" customFormat="1" ht="12.75" customHeight="1" x14ac:dyDescent="0.25">
      <c r="A62" s="316"/>
      <c r="B62" s="220"/>
      <c r="C62" s="220"/>
      <c r="D62" s="220"/>
      <c r="E62" s="220"/>
      <c r="F62" s="220"/>
      <c r="G62" s="220"/>
      <c r="H62" s="238"/>
      <c r="I62" s="284"/>
      <c r="J62" s="287"/>
      <c r="K62" s="287"/>
      <c r="L62" s="238"/>
      <c r="M62" s="238"/>
      <c r="N62" s="238"/>
      <c r="O62" s="238"/>
      <c r="P62" s="220" t="s">
        <v>88</v>
      </c>
      <c r="Q62" s="238"/>
      <c r="R62" s="238"/>
      <c r="S62" s="238"/>
      <c r="T62" s="285" t="s">
        <v>62</v>
      </c>
      <c r="U62" s="26" t="s">
        <v>43</v>
      </c>
      <c r="V62" s="27" t="s">
        <v>74</v>
      </c>
      <c r="W62" s="27"/>
      <c r="X62" s="238">
        <f>SUM(IF(V62="x",15)+IF(V63="x",5)+IF(V64="x",15)+IF(V65="x",10)+IF(V66="x",15)+IF(V67="x",10)+IF(V68="x",30))</f>
        <v>85</v>
      </c>
      <c r="Y62" s="323"/>
      <c r="Z62" s="323"/>
      <c r="AA62" s="238"/>
      <c r="AB62" s="238"/>
      <c r="AC62" s="220"/>
      <c r="AD62" s="220"/>
      <c r="AE62" s="220"/>
      <c r="AF62" s="500"/>
      <c r="AG62" s="153"/>
      <c r="AH62" s="153"/>
      <c r="AI62" s="129"/>
      <c r="AJ62" s="130"/>
      <c r="AK62" s="130"/>
      <c r="AL62" s="130"/>
      <c r="AM62" s="130"/>
      <c r="AN62" s="131"/>
    </row>
    <row r="63" spans="1:40" s="5" customFormat="1" ht="30" customHeight="1" x14ac:dyDescent="0.25">
      <c r="A63" s="316"/>
      <c r="B63" s="220"/>
      <c r="C63" s="220"/>
      <c r="D63" s="220"/>
      <c r="E63" s="220"/>
      <c r="F63" s="220"/>
      <c r="G63" s="220"/>
      <c r="H63" s="238"/>
      <c r="I63" s="284"/>
      <c r="J63" s="287"/>
      <c r="K63" s="287"/>
      <c r="L63" s="238"/>
      <c r="M63" s="238"/>
      <c r="N63" s="238"/>
      <c r="O63" s="238"/>
      <c r="P63" s="220"/>
      <c r="Q63" s="238"/>
      <c r="R63" s="238"/>
      <c r="S63" s="238"/>
      <c r="T63" s="285"/>
      <c r="U63" s="26" t="s">
        <v>46</v>
      </c>
      <c r="V63" s="27" t="s">
        <v>74</v>
      </c>
      <c r="W63" s="27"/>
      <c r="X63" s="238"/>
      <c r="Y63" s="323"/>
      <c r="Z63" s="323"/>
      <c r="AA63" s="238"/>
      <c r="AB63" s="238"/>
      <c r="AC63" s="220"/>
      <c r="AD63" s="220"/>
      <c r="AE63" s="220"/>
      <c r="AF63" s="500"/>
      <c r="AG63" s="153"/>
      <c r="AH63" s="153"/>
      <c r="AI63" s="129"/>
      <c r="AJ63" s="130"/>
      <c r="AK63" s="130"/>
      <c r="AL63" s="130"/>
      <c r="AM63" s="130"/>
      <c r="AN63" s="131"/>
    </row>
    <row r="64" spans="1:40" s="5" customFormat="1" ht="30" customHeight="1" x14ac:dyDescent="0.25">
      <c r="A64" s="316"/>
      <c r="B64" s="220"/>
      <c r="C64" s="220"/>
      <c r="D64" s="220"/>
      <c r="E64" s="220"/>
      <c r="F64" s="220"/>
      <c r="G64" s="220"/>
      <c r="H64" s="238"/>
      <c r="I64" s="26" t="s">
        <v>63</v>
      </c>
      <c r="J64" s="29" t="s">
        <v>73</v>
      </c>
      <c r="K64" s="29"/>
      <c r="L64" s="238"/>
      <c r="M64" s="238"/>
      <c r="N64" s="238"/>
      <c r="O64" s="238"/>
      <c r="P64" s="220"/>
      <c r="Q64" s="238"/>
      <c r="R64" s="238"/>
      <c r="S64" s="238"/>
      <c r="T64" s="285"/>
      <c r="U64" s="26" t="s">
        <v>47</v>
      </c>
      <c r="V64" s="27"/>
      <c r="W64" s="27" t="s">
        <v>74</v>
      </c>
      <c r="X64" s="238"/>
      <c r="Y64" s="323"/>
      <c r="Z64" s="323"/>
      <c r="AA64" s="238"/>
      <c r="AB64" s="238"/>
      <c r="AC64" s="220"/>
      <c r="AD64" s="220"/>
      <c r="AE64" s="220"/>
      <c r="AF64" s="500"/>
      <c r="AG64" s="153"/>
      <c r="AH64" s="153"/>
      <c r="AI64" s="129"/>
      <c r="AJ64" s="130"/>
      <c r="AK64" s="130"/>
      <c r="AL64" s="130"/>
      <c r="AM64" s="130"/>
      <c r="AN64" s="131"/>
    </row>
    <row r="65" spans="1:40" s="5" customFormat="1" ht="12.75" customHeight="1" x14ac:dyDescent="0.25">
      <c r="A65" s="316"/>
      <c r="B65" s="220"/>
      <c r="C65" s="220"/>
      <c r="D65" s="220"/>
      <c r="E65" s="220"/>
      <c r="F65" s="220"/>
      <c r="G65" s="220"/>
      <c r="H65" s="238"/>
      <c r="I65" s="26" t="s">
        <v>64</v>
      </c>
      <c r="J65" s="29" t="s">
        <v>73</v>
      </c>
      <c r="K65" s="29"/>
      <c r="L65" s="238"/>
      <c r="M65" s="238"/>
      <c r="N65" s="238"/>
      <c r="O65" s="238"/>
      <c r="P65" s="220"/>
      <c r="Q65" s="238"/>
      <c r="R65" s="238"/>
      <c r="S65" s="238"/>
      <c r="T65" s="285"/>
      <c r="U65" s="26" t="s">
        <v>48</v>
      </c>
      <c r="V65" s="27" t="s">
        <v>74</v>
      </c>
      <c r="W65" s="27"/>
      <c r="X65" s="238"/>
      <c r="Y65" s="323"/>
      <c r="Z65" s="323"/>
      <c r="AA65" s="238"/>
      <c r="AB65" s="238"/>
      <c r="AC65" s="220"/>
      <c r="AD65" s="220"/>
      <c r="AE65" s="220"/>
      <c r="AF65" s="500"/>
      <c r="AG65" s="153"/>
      <c r="AH65" s="153"/>
      <c r="AI65" s="129"/>
      <c r="AJ65" s="130"/>
      <c r="AK65" s="130"/>
      <c r="AL65" s="130"/>
      <c r="AM65" s="130"/>
      <c r="AN65" s="131"/>
    </row>
    <row r="66" spans="1:40" s="5" customFormat="1" ht="27.6" customHeight="1" x14ac:dyDescent="0.25">
      <c r="A66" s="316"/>
      <c r="B66" s="220"/>
      <c r="C66" s="220"/>
      <c r="D66" s="220"/>
      <c r="E66" s="220"/>
      <c r="F66" s="220"/>
      <c r="G66" s="220"/>
      <c r="H66" s="238"/>
      <c r="I66" s="26" t="s">
        <v>65</v>
      </c>
      <c r="J66" s="29" t="s">
        <v>73</v>
      </c>
      <c r="K66" s="29"/>
      <c r="L66" s="238"/>
      <c r="M66" s="238"/>
      <c r="N66" s="238"/>
      <c r="O66" s="238"/>
      <c r="P66" s="220"/>
      <c r="Q66" s="238"/>
      <c r="R66" s="238"/>
      <c r="S66" s="238"/>
      <c r="T66" s="285"/>
      <c r="U66" s="26" t="s">
        <v>50</v>
      </c>
      <c r="V66" s="27" t="s">
        <v>74</v>
      </c>
      <c r="W66" s="27"/>
      <c r="X66" s="238"/>
      <c r="Y66" s="323"/>
      <c r="Z66" s="323"/>
      <c r="AA66" s="238"/>
      <c r="AB66" s="238"/>
      <c r="AC66" s="220"/>
      <c r="AD66" s="220"/>
      <c r="AE66" s="220"/>
      <c r="AF66" s="500"/>
      <c r="AG66" s="153"/>
      <c r="AH66" s="153"/>
      <c r="AI66" s="129"/>
      <c r="AJ66" s="130"/>
      <c r="AK66" s="130"/>
      <c r="AL66" s="130"/>
      <c r="AM66" s="130"/>
      <c r="AN66" s="131"/>
    </row>
    <row r="67" spans="1:40" s="5" customFormat="1" ht="27.6" customHeight="1" x14ac:dyDescent="0.25">
      <c r="A67" s="316"/>
      <c r="B67" s="220"/>
      <c r="C67" s="220"/>
      <c r="D67" s="220"/>
      <c r="E67" s="220"/>
      <c r="F67" s="220"/>
      <c r="G67" s="220"/>
      <c r="H67" s="238"/>
      <c r="I67" s="26" t="s">
        <v>66</v>
      </c>
      <c r="J67" s="29" t="s">
        <v>73</v>
      </c>
      <c r="K67" s="29"/>
      <c r="L67" s="238"/>
      <c r="M67" s="238"/>
      <c r="N67" s="238"/>
      <c r="O67" s="238"/>
      <c r="P67" s="220"/>
      <c r="Q67" s="238"/>
      <c r="R67" s="238"/>
      <c r="S67" s="238"/>
      <c r="T67" s="285"/>
      <c r="U67" s="26" t="s">
        <v>52</v>
      </c>
      <c r="V67" s="27" t="s">
        <v>74</v>
      </c>
      <c r="W67" s="27"/>
      <c r="X67" s="238"/>
      <c r="Y67" s="323"/>
      <c r="Z67" s="323"/>
      <c r="AA67" s="238"/>
      <c r="AB67" s="238"/>
      <c r="AC67" s="220"/>
      <c r="AD67" s="220"/>
      <c r="AE67" s="220"/>
      <c r="AF67" s="500"/>
      <c r="AG67" s="153"/>
      <c r="AH67" s="153"/>
      <c r="AI67" s="129"/>
      <c r="AJ67" s="130"/>
      <c r="AK67" s="130"/>
      <c r="AL67" s="130"/>
      <c r="AM67" s="130"/>
      <c r="AN67" s="131"/>
    </row>
    <row r="68" spans="1:40" s="5" customFormat="1" ht="25.9" customHeight="1" x14ac:dyDescent="0.25">
      <c r="A68" s="316"/>
      <c r="B68" s="220"/>
      <c r="C68" s="220"/>
      <c r="D68" s="220"/>
      <c r="E68" s="220"/>
      <c r="F68" s="220"/>
      <c r="G68" s="220"/>
      <c r="H68" s="238"/>
      <c r="I68" s="26" t="s">
        <v>67</v>
      </c>
      <c r="J68" s="29" t="s">
        <v>73</v>
      </c>
      <c r="K68" s="29"/>
      <c r="L68" s="238"/>
      <c r="M68" s="238"/>
      <c r="N68" s="238"/>
      <c r="O68" s="238"/>
      <c r="P68" s="220"/>
      <c r="Q68" s="238"/>
      <c r="R68" s="238"/>
      <c r="S68" s="238"/>
      <c r="T68" s="285"/>
      <c r="U68" s="26" t="s">
        <v>53</v>
      </c>
      <c r="V68" s="27" t="s">
        <v>74</v>
      </c>
      <c r="W68" s="27"/>
      <c r="X68" s="238"/>
      <c r="Y68" s="323"/>
      <c r="Z68" s="323"/>
      <c r="AA68" s="238"/>
      <c r="AB68" s="238"/>
      <c r="AC68" s="220"/>
      <c r="AD68" s="220"/>
      <c r="AE68" s="220"/>
      <c r="AF68" s="500"/>
      <c r="AG68" s="153"/>
      <c r="AH68" s="153"/>
      <c r="AI68" s="129"/>
      <c r="AJ68" s="130"/>
      <c r="AK68" s="130"/>
      <c r="AL68" s="130"/>
      <c r="AM68" s="130"/>
      <c r="AN68" s="131"/>
    </row>
    <row r="69" spans="1:40" s="5" customFormat="1" ht="29.25" customHeight="1" x14ac:dyDescent="0.25">
      <c r="A69" s="316"/>
      <c r="B69" s="220"/>
      <c r="C69" s="220"/>
      <c r="D69" s="220"/>
      <c r="E69" s="220"/>
      <c r="F69" s="220"/>
      <c r="G69" s="220"/>
      <c r="H69" s="238"/>
      <c r="I69" s="26" t="s">
        <v>68</v>
      </c>
      <c r="J69" s="29"/>
      <c r="K69" s="29" t="s">
        <v>73</v>
      </c>
      <c r="L69" s="238"/>
      <c r="M69" s="238"/>
      <c r="N69" s="238"/>
      <c r="O69" s="238"/>
      <c r="P69" s="286" t="s">
        <v>69</v>
      </c>
      <c r="Q69" s="286"/>
      <c r="R69" s="286"/>
      <c r="S69" s="286"/>
      <c r="T69" s="286"/>
      <c r="U69" s="286"/>
      <c r="V69" s="286"/>
      <c r="W69" s="286"/>
      <c r="X69" s="33"/>
      <c r="Y69" s="323"/>
      <c r="Z69" s="323"/>
      <c r="AA69" s="238"/>
      <c r="AB69" s="238"/>
      <c r="AC69" s="220"/>
      <c r="AD69" s="220"/>
      <c r="AE69" s="220"/>
      <c r="AF69" s="500"/>
      <c r="AG69" s="153"/>
      <c r="AH69" s="153"/>
      <c r="AI69" s="129"/>
      <c r="AJ69" s="130"/>
      <c r="AK69" s="130"/>
      <c r="AL69" s="130"/>
      <c r="AM69" s="130"/>
      <c r="AN69" s="131"/>
    </row>
    <row r="70" spans="1:40" s="5" customFormat="1" ht="31.5" customHeight="1" x14ac:dyDescent="0.25">
      <c r="A70" s="316"/>
      <c r="B70" s="220"/>
      <c r="C70" s="220"/>
      <c r="D70" s="220"/>
      <c r="E70" s="220"/>
      <c r="F70" s="220"/>
      <c r="G70" s="220"/>
      <c r="H70" s="238"/>
      <c r="I70" s="26" t="s">
        <v>70</v>
      </c>
      <c r="J70" s="29" t="s">
        <v>73</v>
      </c>
      <c r="K70" s="29"/>
      <c r="L70" s="238"/>
      <c r="M70" s="238"/>
      <c r="N70" s="238"/>
      <c r="O70" s="238"/>
      <c r="P70" s="286"/>
      <c r="Q70" s="286"/>
      <c r="R70" s="286"/>
      <c r="S70" s="286"/>
      <c r="T70" s="286"/>
      <c r="U70" s="286"/>
      <c r="V70" s="286"/>
      <c r="W70" s="286"/>
      <c r="X70" s="33"/>
      <c r="Y70" s="323"/>
      <c r="Z70" s="323"/>
      <c r="AA70" s="238"/>
      <c r="AB70" s="238"/>
      <c r="AC70" s="220"/>
      <c r="AD70" s="220"/>
      <c r="AE70" s="220"/>
      <c r="AF70" s="500"/>
      <c r="AG70" s="153"/>
      <c r="AH70" s="153"/>
      <c r="AI70" s="129"/>
      <c r="AJ70" s="130"/>
      <c r="AK70" s="130"/>
      <c r="AL70" s="130"/>
      <c r="AM70" s="130"/>
      <c r="AN70" s="131"/>
    </row>
    <row r="71" spans="1:40" s="5" customFormat="1" ht="13.5" customHeight="1" x14ac:dyDescent="0.25">
      <c r="A71" s="316"/>
      <c r="B71" s="220"/>
      <c r="C71" s="220"/>
      <c r="D71" s="220"/>
      <c r="E71" s="220"/>
      <c r="F71" s="220"/>
      <c r="G71" s="220"/>
      <c r="H71" s="238"/>
      <c r="I71" s="26" t="s">
        <v>71</v>
      </c>
      <c r="J71" s="29" t="s">
        <v>73</v>
      </c>
      <c r="K71" s="29"/>
      <c r="L71" s="238"/>
      <c r="M71" s="238"/>
      <c r="N71" s="238"/>
      <c r="O71" s="238"/>
      <c r="P71" s="286"/>
      <c r="Q71" s="286"/>
      <c r="R71" s="286"/>
      <c r="S71" s="286"/>
      <c r="T71" s="286"/>
      <c r="U71" s="286"/>
      <c r="V71" s="286"/>
      <c r="W71" s="286"/>
      <c r="X71" s="33"/>
      <c r="Y71" s="323"/>
      <c r="Z71" s="323"/>
      <c r="AA71" s="238"/>
      <c r="AB71" s="238"/>
      <c r="AC71" s="220"/>
      <c r="AD71" s="220"/>
      <c r="AE71" s="220"/>
      <c r="AF71" s="500"/>
      <c r="AG71" s="153"/>
      <c r="AH71" s="153"/>
      <c r="AI71" s="129"/>
      <c r="AJ71" s="130"/>
      <c r="AK71" s="130"/>
      <c r="AL71" s="130"/>
      <c r="AM71" s="130"/>
      <c r="AN71" s="131"/>
    </row>
    <row r="72" spans="1:40" s="5" customFormat="1" ht="124.5" customHeight="1" x14ac:dyDescent="0.25">
      <c r="A72" s="316"/>
      <c r="B72" s="220"/>
      <c r="C72" s="220"/>
      <c r="D72" s="220"/>
      <c r="E72" s="220"/>
      <c r="F72" s="220"/>
      <c r="G72" s="220"/>
      <c r="H72" s="238"/>
      <c r="I72" s="26" t="s">
        <v>72</v>
      </c>
      <c r="J72" s="29"/>
      <c r="K72" s="29" t="s">
        <v>73</v>
      </c>
      <c r="L72" s="238"/>
      <c r="M72" s="238"/>
      <c r="N72" s="238"/>
      <c r="O72" s="238"/>
      <c r="P72" s="286"/>
      <c r="Q72" s="286"/>
      <c r="R72" s="286"/>
      <c r="S72" s="286"/>
      <c r="T72" s="286"/>
      <c r="U72" s="286"/>
      <c r="V72" s="286"/>
      <c r="W72" s="286"/>
      <c r="X72" s="33"/>
      <c r="Y72" s="323"/>
      <c r="Z72" s="323"/>
      <c r="AA72" s="238"/>
      <c r="AB72" s="238"/>
      <c r="AC72" s="220"/>
      <c r="AD72" s="220"/>
      <c r="AE72" s="220"/>
      <c r="AF72" s="500"/>
      <c r="AG72" s="154"/>
      <c r="AH72" s="154"/>
      <c r="AI72" s="132"/>
      <c r="AJ72" s="133"/>
      <c r="AK72" s="133"/>
      <c r="AL72" s="133"/>
      <c r="AM72" s="133"/>
      <c r="AN72" s="134"/>
    </row>
    <row r="73" spans="1:40" s="5" customFormat="1" ht="27.75" customHeight="1" x14ac:dyDescent="0.25">
      <c r="A73" s="316"/>
      <c r="B73" s="220"/>
      <c r="C73" s="220"/>
      <c r="D73" s="290" t="s">
        <v>100</v>
      </c>
      <c r="E73" s="292" t="s">
        <v>91</v>
      </c>
      <c r="F73" s="158" t="s">
        <v>80</v>
      </c>
      <c r="G73" s="220">
        <v>2</v>
      </c>
      <c r="H73" s="282" t="str">
        <f>IF(G73=1,"RARA VEZ",IF(G73=2,"IMPROBABLE",IF(G73=3,"POSIBLE",IF(G73=4,"PROBABLE",IF(G73=5,"CASI SEGURO"," ")))))</f>
        <v>IMPROBABLE</v>
      </c>
      <c r="I73" s="26" t="s">
        <v>41</v>
      </c>
      <c r="J73" s="29" t="s">
        <v>73</v>
      </c>
      <c r="K73" s="28"/>
      <c r="L73" s="282">
        <f>COUNTIF(J73:J104,"x")</f>
        <v>12</v>
      </c>
      <c r="M73" s="282" t="str">
        <f>IF(L73&lt;6,"5",IF(L73&gt;11,"20",IF(L119&gt;6,"10","10 ")))</f>
        <v>20</v>
      </c>
      <c r="N73" s="282">
        <f>(G73*M73)</f>
        <v>40</v>
      </c>
      <c r="O73" s="282" t="str">
        <f>IF(N73&lt;11,"BAJA",IF(N73&gt;59,"EXTREMA",IF(N73=15,"MODERADA",IF(N73=20,"MODERADA",IF(N73=25,"MODERADA",IF(N73=30,"ALTA",IF(N73=40,"ALTA",IF(N73=50,"ALTA"," "))))))))</f>
        <v>ALTA</v>
      </c>
      <c r="P73" s="220" t="s">
        <v>92</v>
      </c>
      <c r="Q73" s="238"/>
      <c r="R73" s="238"/>
      <c r="S73" s="238" t="s">
        <v>73</v>
      </c>
      <c r="T73" s="285" t="s">
        <v>42</v>
      </c>
      <c r="U73" s="26" t="s">
        <v>43</v>
      </c>
      <c r="V73" s="27" t="s">
        <v>74</v>
      </c>
      <c r="W73" s="27"/>
      <c r="X73" s="282">
        <f>SUM(IF(V73="x",15)+IF(V74="x",5)+IF(V75="x",15)+IF(V76="x",10)+IF(V77="x",15)+IF(V78="x",10)+IF(V79="x",30))</f>
        <v>85</v>
      </c>
      <c r="Y73" s="282">
        <f>AVERAGE(X73:X100)</f>
        <v>52.5</v>
      </c>
      <c r="Z73" s="282" t="str">
        <f>IF(Y73&lt;86,"DEBIL",IF(Y73&gt;95,"FUERTE",IF(Y73=86,"MODERADO",IF(Y73=87,"MODERADO",IF(Y73=88,"MODERADO",IF(Y73=89,"MODERADO",IF(Y73=90,"MODERADO",IF(Y73=91,"MODERADO",IF(Y73=92,"MODERADO",IF(Y73=93,"MODERADO",IF(Y73=94,"MODERADO",IF(Y73=95,"MODERADO"," "))))))))))))</f>
        <v>DEBIL</v>
      </c>
      <c r="AA73" s="282" t="str">
        <f>IF(Y73&lt;85,O7," ")</f>
        <v>ALTA</v>
      </c>
      <c r="AB73" s="282" t="s">
        <v>44</v>
      </c>
      <c r="AC73" s="220" t="s">
        <v>111</v>
      </c>
      <c r="AD73" s="220" t="s">
        <v>95</v>
      </c>
      <c r="AE73" s="220" t="s">
        <v>96</v>
      </c>
      <c r="AF73" s="283" t="s">
        <v>112</v>
      </c>
      <c r="AG73" s="152" t="s">
        <v>722</v>
      </c>
      <c r="AH73" s="152" t="s">
        <v>719</v>
      </c>
      <c r="AI73" s="126" t="s">
        <v>720</v>
      </c>
      <c r="AJ73" s="650"/>
      <c r="AK73" s="650"/>
      <c r="AL73" s="650"/>
      <c r="AM73" s="650"/>
      <c r="AN73" s="651"/>
    </row>
    <row r="74" spans="1:40" s="5" customFormat="1" ht="15.75" customHeight="1" x14ac:dyDescent="0.25">
      <c r="A74" s="316"/>
      <c r="B74" s="220"/>
      <c r="C74" s="220"/>
      <c r="D74" s="290"/>
      <c r="E74" s="292"/>
      <c r="F74" s="161"/>
      <c r="G74" s="220"/>
      <c r="H74" s="282"/>
      <c r="I74" s="284" t="s">
        <v>45</v>
      </c>
      <c r="J74" s="220" t="s">
        <v>73</v>
      </c>
      <c r="K74" s="220"/>
      <c r="L74" s="282"/>
      <c r="M74" s="282"/>
      <c r="N74" s="282"/>
      <c r="O74" s="282"/>
      <c r="P74" s="220"/>
      <c r="Q74" s="238"/>
      <c r="R74" s="238"/>
      <c r="S74" s="238"/>
      <c r="T74" s="285"/>
      <c r="U74" s="26" t="s">
        <v>46</v>
      </c>
      <c r="V74" s="27" t="s">
        <v>74</v>
      </c>
      <c r="W74" s="27"/>
      <c r="X74" s="282"/>
      <c r="Y74" s="282"/>
      <c r="Z74" s="282"/>
      <c r="AA74" s="282"/>
      <c r="AB74" s="282"/>
      <c r="AC74" s="220"/>
      <c r="AD74" s="220"/>
      <c r="AE74" s="220"/>
      <c r="AF74" s="283"/>
      <c r="AG74" s="153"/>
      <c r="AH74" s="153"/>
      <c r="AI74" s="652"/>
      <c r="AJ74" s="653"/>
      <c r="AK74" s="653"/>
      <c r="AL74" s="653"/>
      <c r="AM74" s="653"/>
      <c r="AN74" s="654"/>
    </row>
    <row r="75" spans="1:40" s="5" customFormat="1" ht="32.25" customHeight="1" x14ac:dyDescent="0.25">
      <c r="A75" s="316"/>
      <c r="B75" s="220"/>
      <c r="C75" s="220"/>
      <c r="D75" s="290"/>
      <c r="E75" s="292"/>
      <c r="F75" s="161"/>
      <c r="G75" s="220"/>
      <c r="H75" s="282"/>
      <c r="I75" s="284"/>
      <c r="J75" s="220"/>
      <c r="K75" s="220"/>
      <c r="L75" s="282"/>
      <c r="M75" s="282"/>
      <c r="N75" s="282"/>
      <c r="O75" s="282"/>
      <c r="P75" s="220"/>
      <c r="Q75" s="238"/>
      <c r="R75" s="238"/>
      <c r="S75" s="238"/>
      <c r="T75" s="285"/>
      <c r="U75" s="26" t="s">
        <v>47</v>
      </c>
      <c r="V75" s="27"/>
      <c r="W75" s="27" t="s">
        <v>74</v>
      </c>
      <c r="X75" s="282"/>
      <c r="Y75" s="282"/>
      <c r="Z75" s="282"/>
      <c r="AA75" s="282"/>
      <c r="AB75" s="282"/>
      <c r="AC75" s="220"/>
      <c r="AD75" s="220"/>
      <c r="AE75" s="220"/>
      <c r="AF75" s="283"/>
      <c r="AG75" s="153"/>
      <c r="AH75" s="153"/>
      <c r="AI75" s="652"/>
      <c r="AJ75" s="653"/>
      <c r="AK75" s="653"/>
      <c r="AL75" s="653"/>
      <c r="AM75" s="653"/>
      <c r="AN75" s="654"/>
    </row>
    <row r="76" spans="1:40" s="5" customFormat="1" ht="27.75" customHeight="1" x14ac:dyDescent="0.25">
      <c r="A76" s="316"/>
      <c r="B76" s="220"/>
      <c r="C76" s="220"/>
      <c r="D76" s="290"/>
      <c r="E76" s="292"/>
      <c r="F76" s="161"/>
      <c r="G76" s="220"/>
      <c r="H76" s="282"/>
      <c r="I76" s="284"/>
      <c r="J76" s="220"/>
      <c r="K76" s="220"/>
      <c r="L76" s="282"/>
      <c r="M76" s="282"/>
      <c r="N76" s="282"/>
      <c r="O76" s="282"/>
      <c r="P76" s="220"/>
      <c r="Q76" s="238"/>
      <c r="R76" s="238"/>
      <c r="S76" s="238"/>
      <c r="T76" s="285"/>
      <c r="U76" s="26" t="s">
        <v>48</v>
      </c>
      <c r="V76" s="27" t="s">
        <v>74</v>
      </c>
      <c r="W76" s="27"/>
      <c r="X76" s="282"/>
      <c r="Y76" s="282"/>
      <c r="Z76" s="282"/>
      <c r="AA76" s="282"/>
      <c r="AB76" s="282"/>
      <c r="AC76" s="220"/>
      <c r="AD76" s="220"/>
      <c r="AE76" s="220"/>
      <c r="AF76" s="283"/>
      <c r="AG76" s="153"/>
      <c r="AH76" s="153"/>
      <c r="AI76" s="652"/>
      <c r="AJ76" s="653"/>
      <c r="AK76" s="653"/>
      <c r="AL76" s="653"/>
      <c r="AM76" s="653"/>
      <c r="AN76" s="654"/>
    </row>
    <row r="77" spans="1:40" s="5" customFormat="1" ht="15" customHeight="1" x14ac:dyDescent="0.25">
      <c r="A77" s="316"/>
      <c r="B77" s="220"/>
      <c r="C77" s="220"/>
      <c r="D77" s="290"/>
      <c r="E77" s="292"/>
      <c r="F77" s="161"/>
      <c r="G77" s="220"/>
      <c r="H77" s="282"/>
      <c r="I77" s="26" t="s">
        <v>49</v>
      </c>
      <c r="J77" s="28"/>
      <c r="K77" s="28" t="s">
        <v>73</v>
      </c>
      <c r="L77" s="282"/>
      <c r="M77" s="282"/>
      <c r="N77" s="282"/>
      <c r="O77" s="282"/>
      <c r="P77" s="220"/>
      <c r="Q77" s="238"/>
      <c r="R77" s="238"/>
      <c r="S77" s="238"/>
      <c r="T77" s="285"/>
      <c r="U77" s="26" t="s">
        <v>50</v>
      </c>
      <c r="V77" s="27" t="s">
        <v>74</v>
      </c>
      <c r="W77" s="27"/>
      <c r="X77" s="282"/>
      <c r="Y77" s="282"/>
      <c r="Z77" s="282"/>
      <c r="AA77" s="282"/>
      <c r="AB77" s="282"/>
      <c r="AC77" s="220"/>
      <c r="AD77" s="220"/>
      <c r="AE77" s="220"/>
      <c r="AF77" s="283"/>
      <c r="AG77" s="153"/>
      <c r="AH77" s="153"/>
      <c r="AI77" s="652"/>
      <c r="AJ77" s="653"/>
      <c r="AK77" s="653"/>
      <c r="AL77" s="653"/>
      <c r="AM77" s="653"/>
      <c r="AN77" s="654"/>
    </row>
    <row r="78" spans="1:40" s="5" customFormat="1" ht="14.25" customHeight="1" x14ac:dyDescent="0.25">
      <c r="A78" s="316"/>
      <c r="B78" s="220"/>
      <c r="C78" s="220"/>
      <c r="D78" s="290"/>
      <c r="E78" s="292"/>
      <c r="F78" s="161"/>
      <c r="G78" s="220"/>
      <c r="H78" s="282"/>
      <c r="I78" s="284" t="s">
        <v>51</v>
      </c>
      <c r="J78" s="220"/>
      <c r="K78" s="220" t="s">
        <v>73</v>
      </c>
      <c r="L78" s="282"/>
      <c r="M78" s="282"/>
      <c r="N78" s="282"/>
      <c r="O78" s="282"/>
      <c r="P78" s="220"/>
      <c r="Q78" s="238"/>
      <c r="R78" s="238"/>
      <c r="S78" s="238"/>
      <c r="T78" s="285"/>
      <c r="U78" s="26" t="s">
        <v>52</v>
      </c>
      <c r="V78" s="27" t="s">
        <v>74</v>
      </c>
      <c r="W78" s="27"/>
      <c r="X78" s="282"/>
      <c r="Y78" s="282"/>
      <c r="Z78" s="282"/>
      <c r="AA78" s="282"/>
      <c r="AB78" s="282"/>
      <c r="AC78" s="220"/>
      <c r="AD78" s="220"/>
      <c r="AE78" s="220"/>
      <c r="AF78" s="283"/>
      <c r="AG78" s="153"/>
      <c r="AH78" s="153"/>
      <c r="AI78" s="652"/>
      <c r="AJ78" s="653"/>
      <c r="AK78" s="653"/>
      <c r="AL78" s="653"/>
      <c r="AM78" s="653"/>
      <c r="AN78" s="654"/>
    </row>
    <row r="79" spans="1:40" s="5" customFormat="1" ht="33" customHeight="1" x14ac:dyDescent="0.25">
      <c r="A79" s="316"/>
      <c r="B79" s="220"/>
      <c r="C79" s="220"/>
      <c r="D79" s="290"/>
      <c r="E79" s="292"/>
      <c r="F79" s="161"/>
      <c r="G79" s="220"/>
      <c r="H79" s="282"/>
      <c r="I79" s="284"/>
      <c r="J79" s="220"/>
      <c r="K79" s="220"/>
      <c r="L79" s="282"/>
      <c r="M79" s="282"/>
      <c r="N79" s="282"/>
      <c r="O79" s="282"/>
      <c r="P79" s="220"/>
      <c r="Q79" s="238"/>
      <c r="R79" s="238"/>
      <c r="S79" s="238"/>
      <c r="T79" s="285"/>
      <c r="U79" s="26" t="s">
        <v>53</v>
      </c>
      <c r="V79" s="27" t="s">
        <v>74</v>
      </c>
      <c r="W79" s="27"/>
      <c r="X79" s="282"/>
      <c r="Y79" s="282"/>
      <c r="Z79" s="282"/>
      <c r="AA79" s="282"/>
      <c r="AB79" s="282"/>
      <c r="AC79" s="220"/>
      <c r="AD79" s="220"/>
      <c r="AE79" s="220"/>
      <c r="AF79" s="283"/>
      <c r="AG79" s="153"/>
      <c r="AH79" s="153"/>
      <c r="AI79" s="652"/>
      <c r="AJ79" s="653"/>
      <c r="AK79" s="653"/>
      <c r="AL79" s="653"/>
      <c r="AM79" s="653"/>
      <c r="AN79" s="654"/>
    </row>
    <row r="80" spans="1:40" s="5" customFormat="1" ht="31.5" customHeight="1" x14ac:dyDescent="0.25">
      <c r="A80" s="316"/>
      <c r="B80" s="220"/>
      <c r="C80" s="220"/>
      <c r="D80" s="290"/>
      <c r="E80" s="292"/>
      <c r="F80" s="161"/>
      <c r="G80" s="220"/>
      <c r="H80" s="282"/>
      <c r="I80" s="284"/>
      <c r="J80" s="220"/>
      <c r="K80" s="220"/>
      <c r="L80" s="282"/>
      <c r="M80" s="282"/>
      <c r="N80" s="282"/>
      <c r="O80" s="282"/>
      <c r="P80" s="220" t="s">
        <v>93</v>
      </c>
      <c r="Q80" s="238"/>
      <c r="R80" s="238" t="s">
        <v>73</v>
      </c>
      <c r="S80" s="238"/>
      <c r="T80" s="285" t="s">
        <v>54</v>
      </c>
      <c r="U80" s="26" t="s">
        <v>43</v>
      </c>
      <c r="V80" s="27" t="s">
        <v>74</v>
      </c>
      <c r="W80" s="27"/>
      <c r="X80" s="282">
        <f>SUM(IF(V80="x",15)+IF(V81="x",5)+IF(V82="x",15)+IF(V83="x",10)+IF(V84="x",15)+IF(V85="x",10)+IF(V86="x",30))</f>
        <v>85</v>
      </c>
      <c r="Y80" s="282"/>
      <c r="Z80" s="282"/>
      <c r="AA80" s="282"/>
      <c r="AB80" s="282"/>
      <c r="AC80" s="220"/>
      <c r="AD80" s="220"/>
      <c r="AE80" s="220"/>
      <c r="AF80" s="283"/>
      <c r="AG80" s="153"/>
      <c r="AH80" s="153"/>
      <c r="AI80" s="652"/>
      <c r="AJ80" s="653"/>
      <c r="AK80" s="653"/>
      <c r="AL80" s="653"/>
      <c r="AM80" s="653"/>
      <c r="AN80" s="654"/>
    </row>
    <row r="81" spans="1:40" s="5" customFormat="1" ht="12.75" customHeight="1" x14ac:dyDescent="0.25">
      <c r="A81" s="316"/>
      <c r="B81" s="220"/>
      <c r="C81" s="220"/>
      <c r="D81" s="290"/>
      <c r="E81" s="292"/>
      <c r="F81" s="161"/>
      <c r="G81" s="220"/>
      <c r="H81" s="282"/>
      <c r="I81" s="284" t="s">
        <v>55</v>
      </c>
      <c r="J81" s="220" t="s">
        <v>73</v>
      </c>
      <c r="K81" s="220"/>
      <c r="L81" s="282"/>
      <c r="M81" s="282"/>
      <c r="N81" s="282"/>
      <c r="O81" s="282"/>
      <c r="P81" s="220"/>
      <c r="Q81" s="238"/>
      <c r="R81" s="238"/>
      <c r="S81" s="238"/>
      <c r="T81" s="285"/>
      <c r="U81" s="26" t="s">
        <v>46</v>
      </c>
      <c r="V81" s="27" t="s">
        <v>74</v>
      </c>
      <c r="W81" s="27"/>
      <c r="X81" s="282"/>
      <c r="Y81" s="282"/>
      <c r="Z81" s="282"/>
      <c r="AA81" s="282"/>
      <c r="AB81" s="282"/>
      <c r="AC81" s="220"/>
      <c r="AD81" s="220"/>
      <c r="AE81" s="220"/>
      <c r="AF81" s="283"/>
      <c r="AG81" s="153"/>
      <c r="AH81" s="153"/>
      <c r="AI81" s="652"/>
      <c r="AJ81" s="653"/>
      <c r="AK81" s="653"/>
      <c r="AL81" s="653"/>
      <c r="AM81" s="653"/>
      <c r="AN81" s="654"/>
    </row>
    <row r="82" spans="1:40" s="5" customFormat="1" ht="27" customHeight="1" x14ac:dyDescent="0.25">
      <c r="A82" s="316"/>
      <c r="B82" s="220"/>
      <c r="C82" s="220"/>
      <c r="D82" s="290"/>
      <c r="E82" s="292"/>
      <c r="F82" s="161"/>
      <c r="G82" s="220"/>
      <c r="H82" s="282"/>
      <c r="I82" s="284"/>
      <c r="J82" s="220"/>
      <c r="K82" s="220"/>
      <c r="L82" s="282"/>
      <c r="M82" s="282"/>
      <c r="N82" s="282"/>
      <c r="O82" s="282"/>
      <c r="P82" s="220"/>
      <c r="Q82" s="238"/>
      <c r="R82" s="238"/>
      <c r="S82" s="238"/>
      <c r="T82" s="285"/>
      <c r="U82" s="26" t="s">
        <v>47</v>
      </c>
      <c r="V82" s="27"/>
      <c r="W82" s="27" t="s">
        <v>74</v>
      </c>
      <c r="X82" s="282"/>
      <c r="Y82" s="282"/>
      <c r="Z82" s="282"/>
      <c r="AA82" s="282"/>
      <c r="AB82" s="282"/>
      <c r="AC82" s="220"/>
      <c r="AD82" s="220"/>
      <c r="AE82" s="220"/>
      <c r="AF82" s="283"/>
      <c r="AG82" s="153"/>
      <c r="AH82" s="153"/>
      <c r="AI82" s="652"/>
      <c r="AJ82" s="653"/>
      <c r="AK82" s="653"/>
      <c r="AL82" s="653"/>
      <c r="AM82" s="653"/>
      <c r="AN82" s="654"/>
    </row>
    <row r="83" spans="1:40" s="5" customFormat="1" ht="27" customHeight="1" x14ac:dyDescent="0.25">
      <c r="A83" s="316"/>
      <c r="B83" s="220"/>
      <c r="C83" s="220"/>
      <c r="D83" s="290"/>
      <c r="E83" s="292"/>
      <c r="F83" s="161"/>
      <c r="G83" s="220"/>
      <c r="H83" s="282"/>
      <c r="I83" s="284"/>
      <c r="J83" s="220"/>
      <c r="K83" s="220"/>
      <c r="L83" s="282"/>
      <c r="M83" s="282"/>
      <c r="N83" s="282"/>
      <c r="O83" s="282"/>
      <c r="P83" s="220"/>
      <c r="Q83" s="238"/>
      <c r="R83" s="238"/>
      <c r="S83" s="238"/>
      <c r="T83" s="285"/>
      <c r="U83" s="26" t="s">
        <v>48</v>
      </c>
      <c r="V83" s="27" t="s">
        <v>74</v>
      </c>
      <c r="W83" s="27"/>
      <c r="X83" s="282"/>
      <c r="Y83" s="282"/>
      <c r="Z83" s="282"/>
      <c r="AA83" s="282"/>
      <c r="AB83" s="282"/>
      <c r="AC83" s="220"/>
      <c r="AD83" s="220"/>
      <c r="AE83" s="220"/>
      <c r="AF83" s="283"/>
      <c r="AG83" s="153"/>
      <c r="AH83" s="153"/>
      <c r="AI83" s="652"/>
      <c r="AJ83" s="653"/>
      <c r="AK83" s="653"/>
      <c r="AL83" s="653"/>
      <c r="AM83" s="653"/>
      <c r="AN83" s="654"/>
    </row>
    <row r="84" spans="1:40" s="5" customFormat="1" ht="14.25" customHeight="1" x14ac:dyDescent="0.25">
      <c r="A84" s="316"/>
      <c r="B84" s="220"/>
      <c r="C84" s="220"/>
      <c r="D84" s="290"/>
      <c r="E84" s="292"/>
      <c r="F84" s="161"/>
      <c r="G84" s="220"/>
      <c r="H84" s="282"/>
      <c r="I84" s="26" t="s">
        <v>56</v>
      </c>
      <c r="J84" s="28" t="s">
        <v>73</v>
      </c>
      <c r="K84" s="28"/>
      <c r="L84" s="282"/>
      <c r="M84" s="282"/>
      <c r="N84" s="282"/>
      <c r="O84" s="282"/>
      <c r="P84" s="220"/>
      <c r="Q84" s="238"/>
      <c r="R84" s="238"/>
      <c r="S84" s="238"/>
      <c r="T84" s="285"/>
      <c r="U84" s="26" t="s">
        <v>50</v>
      </c>
      <c r="V84" s="27" t="s">
        <v>74</v>
      </c>
      <c r="W84" s="27"/>
      <c r="X84" s="282"/>
      <c r="Y84" s="282"/>
      <c r="Z84" s="282"/>
      <c r="AA84" s="282"/>
      <c r="AB84" s="282"/>
      <c r="AC84" s="220"/>
      <c r="AD84" s="220"/>
      <c r="AE84" s="220"/>
      <c r="AF84" s="283"/>
      <c r="AG84" s="153"/>
      <c r="AH84" s="153"/>
      <c r="AI84" s="652"/>
      <c r="AJ84" s="653"/>
      <c r="AK84" s="653"/>
      <c r="AL84" s="653"/>
      <c r="AM84" s="653"/>
      <c r="AN84" s="654"/>
    </row>
    <row r="85" spans="1:40" s="5" customFormat="1" ht="14.25" customHeight="1" x14ac:dyDescent="0.25">
      <c r="A85" s="316"/>
      <c r="B85" s="220"/>
      <c r="C85" s="220"/>
      <c r="D85" s="290"/>
      <c r="E85" s="292"/>
      <c r="F85" s="161"/>
      <c r="G85" s="220"/>
      <c r="H85" s="282"/>
      <c r="I85" s="284" t="s">
        <v>57</v>
      </c>
      <c r="J85" s="220" t="s">
        <v>73</v>
      </c>
      <c r="K85" s="220"/>
      <c r="L85" s="282"/>
      <c r="M85" s="282"/>
      <c r="N85" s="282"/>
      <c r="O85" s="282"/>
      <c r="P85" s="220"/>
      <c r="Q85" s="238"/>
      <c r="R85" s="238"/>
      <c r="S85" s="238"/>
      <c r="T85" s="285"/>
      <c r="U85" s="26" t="s">
        <v>52</v>
      </c>
      <c r="V85" s="27" t="s">
        <v>74</v>
      </c>
      <c r="W85" s="27"/>
      <c r="X85" s="282"/>
      <c r="Y85" s="282"/>
      <c r="Z85" s="282"/>
      <c r="AA85" s="282"/>
      <c r="AB85" s="282"/>
      <c r="AC85" s="220"/>
      <c r="AD85" s="220"/>
      <c r="AE85" s="220"/>
      <c r="AF85" s="283"/>
      <c r="AG85" s="153"/>
      <c r="AH85" s="153"/>
      <c r="AI85" s="652"/>
      <c r="AJ85" s="653"/>
      <c r="AK85" s="653"/>
      <c r="AL85" s="653"/>
      <c r="AM85" s="653"/>
      <c r="AN85" s="654"/>
    </row>
    <row r="86" spans="1:40" s="5" customFormat="1" ht="27.75" customHeight="1" x14ac:dyDescent="0.25">
      <c r="A86" s="316"/>
      <c r="B86" s="220"/>
      <c r="C86" s="220"/>
      <c r="D86" s="290"/>
      <c r="E86" s="292"/>
      <c r="F86" s="161"/>
      <c r="G86" s="220"/>
      <c r="H86" s="282"/>
      <c r="I86" s="284"/>
      <c r="J86" s="220"/>
      <c r="K86" s="220"/>
      <c r="L86" s="282"/>
      <c r="M86" s="282"/>
      <c r="N86" s="282"/>
      <c r="O86" s="282"/>
      <c r="P86" s="220"/>
      <c r="Q86" s="238"/>
      <c r="R86" s="238"/>
      <c r="S86" s="238"/>
      <c r="T86" s="285"/>
      <c r="U86" s="26" t="s">
        <v>53</v>
      </c>
      <c r="V86" s="27" t="s">
        <v>74</v>
      </c>
      <c r="W86" s="27"/>
      <c r="X86" s="282"/>
      <c r="Y86" s="282"/>
      <c r="Z86" s="282"/>
      <c r="AA86" s="282"/>
      <c r="AB86" s="282"/>
      <c r="AC86" s="220"/>
      <c r="AD86" s="220"/>
      <c r="AE86" s="220"/>
      <c r="AF86" s="283"/>
      <c r="AG86" s="153"/>
      <c r="AH86" s="153"/>
      <c r="AI86" s="652"/>
      <c r="AJ86" s="653"/>
      <c r="AK86" s="653"/>
      <c r="AL86" s="653"/>
      <c r="AM86" s="653"/>
      <c r="AN86" s="654"/>
    </row>
    <row r="87" spans="1:40" s="5" customFormat="1" ht="27.75" customHeight="1" x14ac:dyDescent="0.25">
      <c r="A87" s="316"/>
      <c r="B87" s="220"/>
      <c r="C87" s="220"/>
      <c r="D87" s="290"/>
      <c r="E87" s="292"/>
      <c r="F87" s="161"/>
      <c r="G87" s="220"/>
      <c r="H87" s="282"/>
      <c r="I87" s="284"/>
      <c r="J87" s="220"/>
      <c r="K87" s="220"/>
      <c r="L87" s="282"/>
      <c r="M87" s="282"/>
      <c r="N87" s="282"/>
      <c r="O87" s="282"/>
      <c r="P87" s="220" t="s">
        <v>94</v>
      </c>
      <c r="Q87" s="238"/>
      <c r="R87" s="238"/>
      <c r="S87" s="238"/>
      <c r="T87" s="285" t="s">
        <v>58</v>
      </c>
      <c r="U87" s="26" t="s">
        <v>43</v>
      </c>
      <c r="V87" s="27"/>
      <c r="W87" s="27"/>
      <c r="X87" s="282">
        <f>SUM(IF(V87="x",15)+IF(V88="x",5)+IF(V89="x",15)+IF(V90="x",10)+IF(V91="x",15)+IF(V92="x",10)+IF(V93="x",30))</f>
        <v>40</v>
      </c>
      <c r="Y87" s="282"/>
      <c r="Z87" s="282"/>
      <c r="AA87" s="282"/>
      <c r="AB87" s="282"/>
      <c r="AC87" s="220"/>
      <c r="AD87" s="220"/>
      <c r="AE87" s="220"/>
      <c r="AF87" s="283"/>
      <c r="AG87" s="153"/>
      <c r="AH87" s="153"/>
      <c r="AI87" s="652"/>
      <c r="AJ87" s="653"/>
      <c r="AK87" s="653"/>
      <c r="AL87" s="653"/>
      <c r="AM87" s="653"/>
      <c r="AN87" s="654"/>
    </row>
    <row r="88" spans="1:40" s="5" customFormat="1" ht="13.5" customHeight="1" x14ac:dyDescent="0.25">
      <c r="A88" s="316"/>
      <c r="B88" s="220"/>
      <c r="C88" s="220"/>
      <c r="D88" s="290"/>
      <c r="E88" s="292"/>
      <c r="F88" s="161"/>
      <c r="G88" s="220"/>
      <c r="H88" s="282"/>
      <c r="I88" s="284" t="s">
        <v>59</v>
      </c>
      <c r="J88" s="220"/>
      <c r="K88" s="220" t="s">
        <v>73</v>
      </c>
      <c r="L88" s="282"/>
      <c r="M88" s="282"/>
      <c r="N88" s="282"/>
      <c r="O88" s="282"/>
      <c r="P88" s="220"/>
      <c r="Q88" s="238"/>
      <c r="R88" s="238"/>
      <c r="S88" s="238"/>
      <c r="T88" s="285"/>
      <c r="U88" s="26" t="s">
        <v>46</v>
      </c>
      <c r="V88" s="27" t="s">
        <v>73</v>
      </c>
      <c r="W88" s="27"/>
      <c r="X88" s="282"/>
      <c r="Y88" s="282"/>
      <c r="Z88" s="282"/>
      <c r="AA88" s="282"/>
      <c r="AB88" s="282"/>
      <c r="AC88" s="220"/>
      <c r="AD88" s="220"/>
      <c r="AE88" s="220"/>
      <c r="AF88" s="283"/>
      <c r="AG88" s="153"/>
      <c r="AH88" s="153"/>
      <c r="AI88" s="652"/>
      <c r="AJ88" s="653"/>
      <c r="AK88" s="653"/>
      <c r="AL88" s="653"/>
      <c r="AM88" s="653"/>
      <c r="AN88" s="654"/>
    </row>
    <row r="89" spans="1:40" s="5" customFormat="1" ht="30" customHeight="1" x14ac:dyDescent="0.25">
      <c r="A89" s="316"/>
      <c r="B89" s="220"/>
      <c r="C89" s="220"/>
      <c r="D89" s="290"/>
      <c r="E89" s="292"/>
      <c r="F89" s="161"/>
      <c r="G89" s="220"/>
      <c r="H89" s="282"/>
      <c r="I89" s="284"/>
      <c r="J89" s="220"/>
      <c r="K89" s="220"/>
      <c r="L89" s="282"/>
      <c r="M89" s="282"/>
      <c r="N89" s="282"/>
      <c r="O89" s="282"/>
      <c r="P89" s="220"/>
      <c r="Q89" s="238"/>
      <c r="R89" s="238"/>
      <c r="S89" s="238"/>
      <c r="T89" s="285"/>
      <c r="U89" s="26" t="s">
        <v>47</v>
      </c>
      <c r="V89" s="27"/>
      <c r="W89" s="27" t="s">
        <v>73</v>
      </c>
      <c r="X89" s="282"/>
      <c r="Y89" s="282"/>
      <c r="Z89" s="282"/>
      <c r="AA89" s="282"/>
      <c r="AB89" s="282"/>
      <c r="AC89" s="220"/>
      <c r="AD89" s="220"/>
      <c r="AE89" s="220"/>
      <c r="AF89" s="283"/>
      <c r="AG89" s="153"/>
      <c r="AH89" s="153"/>
      <c r="AI89" s="652"/>
      <c r="AJ89" s="653"/>
      <c r="AK89" s="653"/>
      <c r="AL89" s="653"/>
      <c r="AM89" s="653"/>
      <c r="AN89" s="654"/>
    </row>
    <row r="90" spans="1:40" s="5" customFormat="1" ht="30" customHeight="1" x14ac:dyDescent="0.25">
      <c r="A90" s="316"/>
      <c r="B90" s="220"/>
      <c r="C90" s="220"/>
      <c r="D90" s="290"/>
      <c r="E90" s="292"/>
      <c r="F90" s="161"/>
      <c r="G90" s="220"/>
      <c r="H90" s="282"/>
      <c r="I90" s="284"/>
      <c r="J90" s="220"/>
      <c r="K90" s="220"/>
      <c r="L90" s="282"/>
      <c r="M90" s="282"/>
      <c r="N90" s="282"/>
      <c r="O90" s="282"/>
      <c r="P90" s="220"/>
      <c r="Q90" s="238"/>
      <c r="R90" s="238"/>
      <c r="S90" s="238"/>
      <c r="T90" s="285"/>
      <c r="U90" s="26" t="s">
        <v>48</v>
      </c>
      <c r="V90" s="27" t="s">
        <v>73</v>
      </c>
      <c r="W90" s="27"/>
      <c r="X90" s="282"/>
      <c r="Y90" s="282"/>
      <c r="Z90" s="282"/>
      <c r="AA90" s="282"/>
      <c r="AB90" s="282"/>
      <c r="AC90" s="220"/>
      <c r="AD90" s="220"/>
      <c r="AE90" s="220"/>
      <c r="AF90" s="283"/>
      <c r="AG90" s="153"/>
      <c r="AH90" s="153"/>
      <c r="AI90" s="652"/>
      <c r="AJ90" s="653"/>
      <c r="AK90" s="653"/>
      <c r="AL90" s="653"/>
      <c r="AM90" s="653"/>
      <c r="AN90" s="654"/>
    </row>
    <row r="91" spans="1:40" s="5" customFormat="1" ht="15.75" customHeight="1" x14ac:dyDescent="0.25">
      <c r="A91" s="316"/>
      <c r="B91" s="220"/>
      <c r="C91" s="220"/>
      <c r="D91" s="290"/>
      <c r="E91" s="292"/>
      <c r="F91" s="161"/>
      <c r="G91" s="220"/>
      <c r="H91" s="282"/>
      <c r="I91" s="284"/>
      <c r="J91" s="220"/>
      <c r="K91" s="220"/>
      <c r="L91" s="282"/>
      <c r="M91" s="282"/>
      <c r="N91" s="282"/>
      <c r="O91" s="282"/>
      <c r="P91" s="220"/>
      <c r="Q91" s="238"/>
      <c r="R91" s="238"/>
      <c r="S91" s="238"/>
      <c r="T91" s="285"/>
      <c r="U91" s="26" t="s">
        <v>50</v>
      </c>
      <c r="V91" s="27" t="s">
        <v>73</v>
      </c>
      <c r="W91" s="27"/>
      <c r="X91" s="282"/>
      <c r="Y91" s="282"/>
      <c r="Z91" s="282"/>
      <c r="AA91" s="282"/>
      <c r="AB91" s="282"/>
      <c r="AC91" s="220"/>
      <c r="AD91" s="220"/>
      <c r="AE91" s="220"/>
      <c r="AF91" s="283"/>
      <c r="AG91" s="153"/>
      <c r="AH91" s="153"/>
      <c r="AI91" s="652"/>
      <c r="AJ91" s="653"/>
      <c r="AK91" s="653"/>
      <c r="AL91" s="653"/>
      <c r="AM91" s="653"/>
      <c r="AN91" s="654"/>
    </row>
    <row r="92" spans="1:40" s="5" customFormat="1" ht="12.75" customHeight="1" x14ac:dyDescent="0.25">
      <c r="A92" s="316"/>
      <c r="B92" s="220"/>
      <c r="C92" s="220"/>
      <c r="D92" s="290"/>
      <c r="E92" s="292"/>
      <c r="F92" s="161"/>
      <c r="G92" s="220"/>
      <c r="H92" s="282"/>
      <c r="I92" s="26" t="s">
        <v>60</v>
      </c>
      <c r="J92" s="28"/>
      <c r="K92" s="28" t="s">
        <v>73</v>
      </c>
      <c r="L92" s="282"/>
      <c r="M92" s="282"/>
      <c r="N92" s="282"/>
      <c r="O92" s="282"/>
      <c r="P92" s="220"/>
      <c r="Q92" s="238"/>
      <c r="R92" s="238"/>
      <c r="S92" s="238"/>
      <c r="T92" s="285"/>
      <c r="U92" s="26" t="s">
        <v>52</v>
      </c>
      <c r="V92" s="27" t="s">
        <v>73</v>
      </c>
      <c r="W92" s="27"/>
      <c r="X92" s="282"/>
      <c r="Y92" s="282"/>
      <c r="Z92" s="282"/>
      <c r="AA92" s="282"/>
      <c r="AB92" s="282"/>
      <c r="AC92" s="220"/>
      <c r="AD92" s="220"/>
      <c r="AE92" s="220"/>
      <c r="AF92" s="283"/>
      <c r="AG92" s="153"/>
      <c r="AH92" s="153"/>
      <c r="AI92" s="652"/>
      <c r="AJ92" s="653"/>
      <c r="AK92" s="653"/>
      <c r="AL92" s="653"/>
      <c r="AM92" s="653"/>
      <c r="AN92" s="654"/>
    </row>
    <row r="93" spans="1:40" s="5" customFormat="1" ht="30" customHeight="1" x14ac:dyDescent="0.25">
      <c r="A93" s="316"/>
      <c r="B93" s="220"/>
      <c r="C93" s="220"/>
      <c r="D93" s="290"/>
      <c r="E93" s="292"/>
      <c r="F93" s="161"/>
      <c r="G93" s="220"/>
      <c r="H93" s="282"/>
      <c r="I93" s="284" t="s">
        <v>61</v>
      </c>
      <c r="J93" s="220" t="s">
        <v>73</v>
      </c>
      <c r="K93" s="220"/>
      <c r="L93" s="282"/>
      <c r="M93" s="282"/>
      <c r="N93" s="282"/>
      <c r="O93" s="282"/>
      <c r="P93" s="220"/>
      <c r="Q93" s="238"/>
      <c r="R93" s="238"/>
      <c r="S93" s="238"/>
      <c r="T93" s="285"/>
      <c r="U93" s="26" t="s">
        <v>53</v>
      </c>
      <c r="V93" s="27"/>
      <c r="W93" s="27"/>
      <c r="X93" s="282"/>
      <c r="Y93" s="282"/>
      <c r="Z93" s="282"/>
      <c r="AA93" s="282"/>
      <c r="AB93" s="282"/>
      <c r="AC93" s="220"/>
      <c r="AD93" s="220"/>
      <c r="AE93" s="220"/>
      <c r="AF93" s="283"/>
      <c r="AG93" s="153"/>
      <c r="AH93" s="153"/>
      <c r="AI93" s="652"/>
      <c r="AJ93" s="653"/>
      <c r="AK93" s="653"/>
      <c r="AL93" s="653"/>
      <c r="AM93" s="653"/>
      <c r="AN93" s="654"/>
    </row>
    <row r="94" spans="1:40" s="5" customFormat="1" ht="30" customHeight="1" x14ac:dyDescent="0.25">
      <c r="A94" s="316"/>
      <c r="B94" s="220"/>
      <c r="C94" s="220"/>
      <c r="D94" s="290"/>
      <c r="E94" s="292"/>
      <c r="F94" s="161"/>
      <c r="G94" s="220"/>
      <c r="H94" s="282"/>
      <c r="I94" s="284"/>
      <c r="J94" s="220"/>
      <c r="K94" s="220"/>
      <c r="L94" s="282"/>
      <c r="M94" s="282"/>
      <c r="N94" s="282"/>
      <c r="O94" s="282"/>
      <c r="P94" s="220"/>
      <c r="Q94" s="238"/>
      <c r="R94" s="238"/>
      <c r="S94" s="238"/>
      <c r="T94" s="285" t="s">
        <v>62</v>
      </c>
      <c r="U94" s="26" t="s">
        <v>43</v>
      </c>
      <c r="V94" s="27"/>
      <c r="W94" s="27"/>
      <c r="X94" s="282">
        <f>SUM(IF(V94="x",15)+IF(V95="x",5)+IF(V96="x",15)+IF(V97="x",10)+IF(V98="x",15)+IF(V99="x",10)+IF(V100="x",30))</f>
        <v>0</v>
      </c>
      <c r="Y94" s="282"/>
      <c r="Z94" s="282"/>
      <c r="AA94" s="282"/>
      <c r="AB94" s="282"/>
      <c r="AC94" s="220"/>
      <c r="AD94" s="220"/>
      <c r="AE94" s="220"/>
      <c r="AF94" s="283"/>
      <c r="AG94" s="153"/>
      <c r="AH94" s="153"/>
      <c r="AI94" s="652"/>
      <c r="AJ94" s="653"/>
      <c r="AK94" s="653"/>
      <c r="AL94" s="653"/>
      <c r="AM94" s="653"/>
      <c r="AN94" s="654"/>
    </row>
    <row r="95" spans="1:40" s="5" customFormat="1" ht="12.75" customHeight="1" x14ac:dyDescent="0.25">
      <c r="A95" s="316"/>
      <c r="B95" s="220"/>
      <c r="C95" s="220"/>
      <c r="D95" s="290"/>
      <c r="E95" s="292"/>
      <c r="F95" s="161"/>
      <c r="G95" s="220"/>
      <c r="H95" s="282"/>
      <c r="I95" s="284"/>
      <c r="J95" s="220"/>
      <c r="K95" s="220"/>
      <c r="L95" s="282"/>
      <c r="M95" s="282"/>
      <c r="N95" s="282"/>
      <c r="O95" s="282"/>
      <c r="P95" s="220"/>
      <c r="Q95" s="238"/>
      <c r="R95" s="238"/>
      <c r="S95" s="238"/>
      <c r="T95" s="285"/>
      <c r="U95" s="26" t="s">
        <v>46</v>
      </c>
      <c r="V95" s="27"/>
      <c r="W95" s="27"/>
      <c r="X95" s="282"/>
      <c r="Y95" s="282"/>
      <c r="Z95" s="282"/>
      <c r="AA95" s="282"/>
      <c r="AB95" s="282"/>
      <c r="AC95" s="220"/>
      <c r="AD95" s="220"/>
      <c r="AE95" s="220"/>
      <c r="AF95" s="283"/>
      <c r="AG95" s="153"/>
      <c r="AH95" s="153"/>
      <c r="AI95" s="652"/>
      <c r="AJ95" s="653"/>
      <c r="AK95" s="653"/>
      <c r="AL95" s="653"/>
      <c r="AM95" s="653"/>
      <c r="AN95" s="654"/>
    </row>
    <row r="96" spans="1:40" s="5" customFormat="1" ht="12.75" customHeight="1" x14ac:dyDescent="0.25">
      <c r="A96" s="316"/>
      <c r="B96" s="220"/>
      <c r="C96" s="220"/>
      <c r="D96" s="290"/>
      <c r="E96" s="292"/>
      <c r="F96" s="161"/>
      <c r="G96" s="220"/>
      <c r="H96" s="282"/>
      <c r="I96" s="26" t="s">
        <v>63</v>
      </c>
      <c r="J96" s="28" t="s">
        <v>73</v>
      </c>
      <c r="K96" s="28"/>
      <c r="L96" s="282"/>
      <c r="M96" s="282"/>
      <c r="N96" s="282"/>
      <c r="O96" s="282"/>
      <c r="P96" s="220"/>
      <c r="Q96" s="238"/>
      <c r="R96" s="238"/>
      <c r="S96" s="238"/>
      <c r="T96" s="285"/>
      <c r="U96" s="26" t="s">
        <v>47</v>
      </c>
      <c r="V96" s="27"/>
      <c r="W96" s="27"/>
      <c r="X96" s="282"/>
      <c r="Y96" s="282"/>
      <c r="Z96" s="282"/>
      <c r="AA96" s="282"/>
      <c r="AB96" s="282"/>
      <c r="AC96" s="220"/>
      <c r="AD96" s="220"/>
      <c r="AE96" s="220"/>
      <c r="AF96" s="283"/>
      <c r="AG96" s="153"/>
      <c r="AH96" s="153"/>
      <c r="AI96" s="652"/>
      <c r="AJ96" s="653"/>
      <c r="AK96" s="653"/>
      <c r="AL96" s="653"/>
      <c r="AM96" s="653"/>
      <c r="AN96" s="654"/>
    </row>
    <row r="97" spans="1:40" s="5" customFormat="1" ht="12.75" customHeight="1" x14ac:dyDescent="0.25">
      <c r="A97" s="316"/>
      <c r="B97" s="220"/>
      <c r="C97" s="220"/>
      <c r="D97" s="290"/>
      <c r="E97" s="292"/>
      <c r="F97" s="161"/>
      <c r="G97" s="220"/>
      <c r="H97" s="282"/>
      <c r="I97" s="26" t="s">
        <v>64</v>
      </c>
      <c r="J97" s="28" t="s">
        <v>73</v>
      </c>
      <c r="K97" s="28"/>
      <c r="L97" s="282"/>
      <c r="M97" s="282"/>
      <c r="N97" s="282"/>
      <c r="O97" s="282"/>
      <c r="P97" s="220"/>
      <c r="Q97" s="238"/>
      <c r="R97" s="238"/>
      <c r="S97" s="238"/>
      <c r="T97" s="285"/>
      <c r="U97" s="26" t="s">
        <v>48</v>
      </c>
      <c r="V97" s="27"/>
      <c r="W97" s="27"/>
      <c r="X97" s="282"/>
      <c r="Y97" s="282"/>
      <c r="Z97" s="282"/>
      <c r="AA97" s="282"/>
      <c r="AB97" s="282"/>
      <c r="AC97" s="220"/>
      <c r="AD97" s="220"/>
      <c r="AE97" s="220"/>
      <c r="AF97" s="283"/>
      <c r="AG97" s="153"/>
      <c r="AH97" s="153"/>
      <c r="AI97" s="652"/>
      <c r="AJ97" s="653"/>
      <c r="AK97" s="653"/>
      <c r="AL97" s="653"/>
      <c r="AM97" s="653"/>
      <c r="AN97" s="654"/>
    </row>
    <row r="98" spans="1:40" s="5" customFormat="1" ht="12.75" customHeight="1" x14ac:dyDescent="0.25">
      <c r="A98" s="316"/>
      <c r="B98" s="220"/>
      <c r="C98" s="220"/>
      <c r="D98" s="290"/>
      <c r="E98" s="292"/>
      <c r="F98" s="161"/>
      <c r="G98" s="220"/>
      <c r="H98" s="282"/>
      <c r="I98" s="26" t="s">
        <v>65</v>
      </c>
      <c r="J98" s="28" t="s">
        <v>73</v>
      </c>
      <c r="K98" s="28"/>
      <c r="L98" s="282"/>
      <c r="M98" s="282"/>
      <c r="N98" s="282"/>
      <c r="O98" s="282"/>
      <c r="P98" s="220"/>
      <c r="Q98" s="238"/>
      <c r="R98" s="238"/>
      <c r="S98" s="238"/>
      <c r="T98" s="285"/>
      <c r="U98" s="26" t="s">
        <v>50</v>
      </c>
      <c r="V98" s="27"/>
      <c r="W98" s="27"/>
      <c r="X98" s="282"/>
      <c r="Y98" s="282"/>
      <c r="Z98" s="282"/>
      <c r="AA98" s="282"/>
      <c r="AB98" s="282"/>
      <c r="AC98" s="220"/>
      <c r="AD98" s="220"/>
      <c r="AE98" s="220"/>
      <c r="AF98" s="283"/>
      <c r="AG98" s="153"/>
      <c r="AH98" s="153"/>
      <c r="AI98" s="652"/>
      <c r="AJ98" s="653"/>
      <c r="AK98" s="653"/>
      <c r="AL98" s="653"/>
      <c r="AM98" s="653"/>
      <c r="AN98" s="654"/>
    </row>
    <row r="99" spans="1:40" s="5" customFormat="1" ht="29.25" customHeight="1" x14ac:dyDescent="0.25">
      <c r="A99" s="316"/>
      <c r="B99" s="220"/>
      <c r="C99" s="220"/>
      <c r="D99" s="290"/>
      <c r="E99" s="292"/>
      <c r="F99" s="161"/>
      <c r="G99" s="220"/>
      <c r="H99" s="282"/>
      <c r="I99" s="26" t="s">
        <v>66</v>
      </c>
      <c r="J99" s="28" t="s">
        <v>73</v>
      </c>
      <c r="K99" s="28"/>
      <c r="L99" s="282"/>
      <c r="M99" s="282"/>
      <c r="N99" s="282"/>
      <c r="O99" s="282"/>
      <c r="P99" s="220"/>
      <c r="Q99" s="238"/>
      <c r="R99" s="238"/>
      <c r="S99" s="238"/>
      <c r="T99" s="285"/>
      <c r="U99" s="26" t="s">
        <v>52</v>
      </c>
      <c r="V99" s="27"/>
      <c r="W99" s="27"/>
      <c r="X99" s="282"/>
      <c r="Y99" s="282"/>
      <c r="Z99" s="282"/>
      <c r="AA99" s="282"/>
      <c r="AB99" s="282"/>
      <c r="AC99" s="220"/>
      <c r="AD99" s="220"/>
      <c r="AE99" s="220"/>
      <c r="AF99" s="283"/>
      <c r="AG99" s="153"/>
      <c r="AH99" s="153"/>
      <c r="AI99" s="652"/>
      <c r="AJ99" s="653"/>
      <c r="AK99" s="653"/>
      <c r="AL99" s="653"/>
      <c r="AM99" s="653"/>
      <c r="AN99" s="654"/>
    </row>
    <row r="100" spans="1:40" s="5" customFormat="1" ht="31.5" customHeight="1" x14ac:dyDescent="0.25">
      <c r="A100" s="316"/>
      <c r="B100" s="220"/>
      <c r="C100" s="220"/>
      <c r="D100" s="290"/>
      <c r="E100" s="292"/>
      <c r="F100" s="161"/>
      <c r="G100" s="220"/>
      <c r="H100" s="282"/>
      <c r="I100" s="26" t="s">
        <v>67</v>
      </c>
      <c r="J100" s="28" t="s">
        <v>73</v>
      </c>
      <c r="K100" s="28"/>
      <c r="L100" s="282"/>
      <c r="M100" s="282"/>
      <c r="N100" s="282"/>
      <c r="O100" s="282"/>
      <c r="P100" s="220"/>
      <c r="Q100" s="238"/>
      <c r="R100" s="238"/>
      <c r="S100" s="238"/>
      <c r="T100" s="285"/>
      <c r="U100" s="26" t="s">
        <v>53</v>
      </c>
      <c r="V100" s="27"/>
      <c r="W100" s="27"/>
      <c r="X100" s="282"/>
      <c r="Y100" s="282"/>
      <c r="Z100" s="282"/>
      <c r="AA100" s="282"/>
      <c r="AB100" s="282"/>
      <c r="AC100" s="220"/>
      <c r="AD100" s="220"/>
      <c r="AE100" s="220"/>
      <c r="AF100" s="283"/>
      <c r="AG100" s="153"/>
      <c r="AH100" s="153"/>
      <c r="AI100" s="652"/>
      <c r="AJ100" s="653"/>
      <c r="AK100" s="653"/>
      <c r="AL100" s="653"/>
      <c r="AM100" s="653"/>
      <c r="AN100" s="654"/>
    </row>
    <row r="101" spans="1:40" s="5" customFormat="1" ht="13.5" customHeight="1" x14ac:dyDescent="0.25">
      <c r="A101" s="316"/>
      <c r="B101" s="220"/>
      <c r="C101" s="220"/>
      <c r="D101" s="290"/>
      <c r="E101" s="292"/>
      <c r="F101" s="161"/>
      <c r="G101" s="220"/>
      <c r="H101" s="282"/>
      <c r="I101" s="26" t="s">
        <v>68</v>
      </c>
      <c r="J101" s="28"/>
      <c r="K101" s="28" t="s">
        <v>73</v>
      </c>
      <c r="L101" s="282"/>
      <c r="M101" s="282"/>
      <c r="N101" s="282"/>
      <c r="O101" s="282"/>
      <c r="P101" s="286" t="s">
        <v>69</v>
      </c>
      <c r="Q101" s="286"/>
      <c r="R101" s="286"/>
      <c r="S101" s="286"/>
      <c r="T101" s="286"/>
      <c r="U101" s="286"/>
      <c r="V101" s="286"/>
      <c r="W101" s="286"/>
      <c r="X101" s="286"/>
      <c r="Y101" s="282"/>
      <c r="Z101" s="282"/>
      <c r="AA101" s="282"/>
      <c r="AB101" s="282"/>
      <c r="AC101" s="220"/>
      <c r="AD101" s="220"/>
      <c r="AE101" s="220"/>
      <c r="AF101" s="283"/>
      <c r="AG101" s="153"/>
      <c r="AH101" s="153"/>
      <c r="AI101" s="652"/>
      <c r="AJ101" s="653"/>
      <c r="AK101" s="653"/>
      <c r="AL101" s="653"/>
      <c r="AM101" s="653"/>
      <c r="AN101" s="654"/>
    </row>
    <row r="102" spans="1:40" s="5" customFormat="1" ht="13.5" customHeight="1" x14ac:dyDescent="0.25">
      <c r="A102" s="316"/>
      <c r="B102" s="220"/>
      <c r="C102" s="220"/>
      <c r="D102" s="290"/>
      <c r="E102" s="292"/>
      <c r="F102" s="161"/>
      <c r="G102" s="220"/>
      <c r="H102" s="282"/>
      <c r="I102" s="26" t="s">
        <v>70</v>
      </c>
      <c r="J102" s="29" t="s">
        <v>73</v>
      </c>
      <c r="K102" s="28"/>
      <c r="L102" s="282"/>
      <c r="M102" s="282"/>
      <c r="N102" s="282"/>
      <c r="O102" s="282"/>
      <c r="P102" s="286"/>
      <c r="Q102" s="286"/>
      <c r="R102" s="286"/>
      <c r="S102" s="286"/>
      <c r="T102" s="286"/>
      <c r="U102" s="286"/>
      <c r="V102" s="286"/>
      <c r="W102" s="286"/>
      <c r="X102" s="286"/>
      <c r="Y102" s="282"/>
      <c r="Z102" s="282"/>
      <c r="AA102" s="282"/>
      <c r="AB102" s="282"/>
      <c r="AC102" s="220"/>
      <c r="AD102" s="220"/>
      <c r="AE102" s="220"/>
      <c r="AF102" s="283"/>
      <c r="AG102" s="153"/>
      <c r="AH102" s="153"/>
      <c r="AI102" s="652"/>
      <c r="AJ102" s="653"/>
      <c r="AK102" s="653"/>
      <c r="AL102" s="653"/>
      <c r="AM102" s="653"/>
      <c r="AN102" s="654"/>
    </row>
    <row r="103" spans="1:40" s="5" customFormat="1" ht="30" customHeight="1" x14ac:dyDescent="0.25">
      <c r="A103" s="316"/>
      <c r="B103" s="220"/>
      <c r="C103" s="220"/>
      <c r="D103" s="290"/>
      <c r="E103" s="292"/>
      <c r="F103" s="161"/>
      <c r="G103" s="220"/>
      <c r="H103" s="282"/>
      <c r="I103" s="26" t="s">
        <v>71</v>
      </c>
      <c r="J103" s="29"/>
      <c r="K103" s="28" t="s">
        <v>73</v>
      </c>
      <c r="L103" s="282"/>
      <c r="M103" s="282"/>
      <c r="N103" s="282"/>
      <c r="O103" s="282"/>
      <c r="P103" s="286"/>
      <c r="Q103" s="286"/>
      <c r="R103" s="286"/>
      <c r="S103" s="286"/>
      <c r="T103" s="286"/>
      <c r="U103" s="286"/>
      <c r="V103" s="286"/>
      <c r="W103" s="286"/>
      <c r="X103" s="286"/>
      <c r="Y103" s="282"/>
      <c r="Z103" s="282"/>
      <c r="AA103" s="282"/>
      <c r="AB103" s="282"/>
      <c r="AC103" s="220"/>
      <c r="AD103" s="220"/>
      <c r="AE103" s="220"/>
      <c r="AF103" s="283"/>
      <c r="AG103" s="153"/>
      <c r="AH103" s="153"/>
      <c r="AI103" s="652"/>
      <c r="AJ103" s="653"/>
      <c r="AK103" s="653"/>
      <c r="AL103" s="653"/>
      <c r="AM103" s="653"/>
      <c r="AN103" s="654"/>
    </row>
    <row r="104" spans="1:40" s="5" customFormat="1" ht="27.75" customHeight="1" x14ac:dyDescent="0.25">
      <c r="A104" s="316"/>
      <c r="B104" s="220"/>
      <c r="C104" s="220"/>
      <c r="D104" s="290"/>
      <c r="E104" s="292"/>
      <c r="F104" s="162"/>
      <c r="G104" s="220"/>
      <c r="H104" s="282"/>
      <c r="I104" s="26" t="s">
        <v>72</v>
      </c>
      <c r="J104" s="29"/>
      <c r="K104" s="28" t="s">
        <v>73</v>
      </c>
      <c r="L104" s="282"/>
      <c r="M104" s="282"/>
      <c r="N104" s="282"/>
      <c r="O104" s="282"/>
      <c r="P104" s="286"/>
      <c r="Q104" s="286"/>
      <c r="R104" s="286"/>
      <c r="S104" s="286"/>
      <c r="T104" s="286"/>
      <c r="U104" s="286"/>
      <c r="V104" s="286"/>
      <c r="W104" s="286"/>
      <c r="X104" s="286"/>
      <c r="Y104" s="282"/>
      <c r="Z104" s="282"/>
      <c r="AA104" s="282"/>
      <c r="AB104" s="282"/>
      <c r="AC104" s="220"/>
      <c r="AD104" s="220"/>
      <c r="AE104" s="220"/>
      <c r="AF104" s="283"/>
      <c r="AG104" s="154"/>
      <c r="AH104" s="154"/>
      <c r="AI104" s="655"/>
      <c r="AJ104" s="656"/>
      <c r="AK104" s="656"/>
      <c r="AL104" s="656"/>
      <c r="AM104" s="656"/>
      <c r="AN104" s="657"/>
    </row>
    <row r="105" spans="1:40" s="5" customFormat="1" ht="15.75" customHeight="1" x14ac:dyDescent="0.25">
      <c r="A105" s="316"/>
      <c r="B105" s="220"/>
      <c r="C105" s="220"/>
      <c r="D105" s="290" t="s">
        <v>102</v>
      </c>
      <c r="E105" s="292" t="s">
        <v>101</v>
      </c>
      <c r="F105" s="158" t="s">
        <v>80</v>
      </c>
      <c r="G105" s="220">
        <v>2</v>
      </c>
      <c r="H105" s="282" t="str">
        <f>IF(G105=1,"RARA VEZ",IF(G105=2,"IMPROBABLE",IF(G105=3,"POSIBLE",IF(G105=4,"PROBABLE",IF(G105=5,"CASI SEGURO"," ")))))</f>
        <v>IMPROBABLE</v>
      </c>
      <c r="I105" s="26" t="s">
        <v>41</v>
      </c>
      <c r="J105" s="29" t="s">
        <v>73</v>
      </c>
      <c r="K105" s="28"/>
      <c r="L105" s="282">
        <f>COUNTIF(J105:J136,"x")</f>
        <v>12</v>
      </c>
      <c r="M105" s="282" t="str">
        <f>IF(L105&lt;6,"5",IF(L105&gt;11,"20",IF(L151&gt;6,"10","10 ")))</f>
        <v>20</v>
      </c>
      <c r="N105" s="282">
        <f>(G105*M105)</f>
        <v>40</v>
      </c>
      <c r="O105" s="282" t="str">
        <f>IF(N105&lt;11,"BAJA",IF(N105&gt;59,"EXTREMA",IF(N105=15,"MODERADA",IF(N105=20,"MODERADA",IF(N105=25,"MODERADA",IF(N105=30,"ALTA",IF(N105=40,"ALTA",IF(N105=50,"ALTA"," "))))))))</f>
        <v>ALTA</v>
      </c>
      <c r="P105" s="220" t="s">
        <v>97</v>
      </c>
      <c r="Q105" s="238"/>
      <c r="R105" s="238"/>
      <c r="S105" s="238" t="s">
        <v>73</v>
      </c>
      <c r="T105" s="285" t="s">
        <v>42</v>
      </c>
      <c r="U105" s="26" t="s">
        <v>43</v>
      </c>
      <c r="V105" s="27" t="s">
        <v>74</v>
      </c>
      <c r="W105" s="27"/>
      <c r="X105" s="282">
        <f>SUM(IF(V105="x",15)+IF(V106="x",5)+IF(V107="x",15)+IF(V108="x",10)+IF(V109="x",15)+IF(V110="x",10)+IF(V111="x",30))</f>
        <v>55</v>
      </c>
      <c r="Y105" s="282">
        <f>AVERAGE(X105:X132)</f>
        <v>13.75</v>
      </c>
      <c r="Z105" s="282" t="str">
        <f>IF(Y105&lt;86,"DEBIL",IF(Y105&gt;95,"FUERTE",IF(Y105=86,"MODERADO",IF(Y105=87,"MODERADO",IF(Y105=88,"MODERADO",IF(Y105=89,"MODERADO",IF(Y105=90,"MODERADO",IF(Y105=91,"MODERADO",IF(Y105=92,"MODERADO",IF(Y105=93,"MODERADO",IF(Y105=94,"MODERADO",IF(Y105=95,"MODERADO"," "))))))))))))</f>
        <v>DEBIL</v>
      </c>
      <c r="AA105" s="282" t="str">
        <f>IF(Y105&lt;85,O7," ")</f>
        <v>ALTA</v>
      </c>
      <c r="AB105" s="282" t="s">
        <v>44</v>
      </c>
      <c r="AC105" s="220" t="s">
        <v>103</v>
      </c>
      <c r="AD105" s="220" t="s">
        <v>98</v>
      </c>
      <c r="AE105" s="220" t="s">
        <v>114</v>
      </c>
      <c r="AF105" s="283" t="s">
        <v>113</v>
      </c>
      <c r="AG105" s="152" t="s">
        <v>723</v>
      </c>
      <c r="AH105" s="510" t="s">
        <v>723</v>
      </c>
      <c r="AI105" s="126" t="s">
        <v>724</v>
      </c>
      <c r="AJ105" s="127"/>
      <c r="AK105" s="127"/>
      <c r="AL105" s="127"/>
      <c r="AM105" s="127"/>
      <c r="AN105" s="128"/>
    </row>
    <row r="106" spans="1:40" s="5" customFormat="1" ht="32.25" customHeight="1" x14ac:dyDescent="0.25">
      <c r="A106" s="316"/>
      <c r="B106" s="220"/>
      <c r="C106" s="220"/>
      <c r="D106" s="290"/>
      <c r="E106" s="292"/>
      <c r="F106" s="161"/>
      <c r="G106" s="220"/>
      <c r="H106" s="282"/>
      <c r="I106" s="284" t="s">
        <v>45</v>
      </c>
      <c r="J106" s="220" t="s">
        <v>73</v>
      </c>
      <c r="K106" s="220"/>
      <c r="L106" s="282"/>
      <c r="M106" s="282"/>
      <c r="N106" s="282"/>
      <c r="O106" s="282"/>
      <c r="P106" s="220"/>
      <c r="Q106" s="238"/>
      <c r="R106" s="238"/>
      <c r="S106" s="238"/>
      <c r="T106" s="285"/>
      <c r="U106" s="26" t="s">
        <v>46</v>
      </c>
      <c r="V106" s="27" t="s">
        <v>74</v>
      </c>
      <c r="W106" s="27"/>
      <c r="X106" s="282"/>
      <c r="Y106" s="282"/>
      <c r="Z106" s="282"/>
      <c r="AA106" s="282"/>
      <c r="AB106" s="282"/>
      <c r="AC106" s="220"/>
      <c r="AD106" s="220"/>
      <c r="AE106" s="220"/>
      <c r="AF106" s="283"/>
      <c r="AG106" s="153"/>
      <c r="AH106" s="511"/>
      <c r="AI106" s="129"/>
      <c r="AJ106" s="130"/>
      <c r="AK106" s="130"/>
      <c r="AL106" s="130"/>
      <c r="AM106" s="130"/>
      <c r="AN106" s="131"/>
    </row>
    <row r="107" spans="1:40" s="5" customFormat="1" ht="27.75" customHeight="1" x14ac:dyDescent="0.25">
      <c r="A107" s="316"/>
      <c r="B107" s="220"/>
      <c r="C107" s="220"/>
      <c r="D107" s="290"/>
      <c r="E107" s="292"/>
      <c r="F107" s="161"/>
      <c r="G107" s="220"/>
      <c r="H107" s="282"/>
      <c r="I107" s="284"/>
      <c r="J107" s="220"/>
      <c r="K107" s="220"/>
      <c r="L107" s="282"/>
      <c r="M107" s="282"/>
      <c r="N107" s="282"/>
      <c r="O107" s="282"/>
      <c r="P107" s="220"/>
      <c r="Q107" s="238"/>
      <c r="R107" s="238"/>
      <c r="S107" s="238"/>
      <c r="T107" s="285"/>
      <c r="U107" s="26" t="s">
        <v>47</v>
      </c>
      <c r="V107" s="27"/>
      <c r="W107" s="27" t="s">
        <v>74</v>
      </c>
      <c r="X107" s="282"/>
      <c r="Y107" s="282"/>
      <c r="Z107" s="282"/>
      <c r="AA107" s="282"/>
      <c r="AB107" s="282"/>
      <c r="AC107" s="220"/>
      <c r="AD107" s="220"/>
      <c r="AE107" s="220"/>
      <c r="AF107" s="283"/>
      <c r="AG107" s="153"/>
      <c r="AH107" s="511"/>
      <c r="AI107" s="129"/>
      <c r="AJ107" s="130"/>
      <c r="AK107" s="130"/>
      <c r="AL107" s="130"/>
      <c r="AM107" s="130"/>
      <c r="AN107" s="131"/>
    </row>
    <row r="108" spans="1:40" s="5" customFormat="1" ht="15" customHeight="1" x14ac:dyDescent="0.25">
      <c r="A108" s="316"/>
      <c r="B108" s="220"/>
      <c r="C108" s="220"/>
      <c r="D108" s="290"/>
      <c r="E108" s="292"/>
      <c r="F108" s="161"/>
      <c r="G108" s="220"/>
      <c r="H108" s="282"/>
      <c r="I108" s="284"/>
      <c r="J108" s="220"/>
      <c r="K108" s="220"/>
      <c r="L108" s="282"/>
      <c r="M108" s="282"/>
      <c r="N108" s="282"/>
      <c r="O108" s="282"/>
      <c r="P108" s="220"/>
      <c r="Q108" s="238"/>
      <c r="R108" s="238"/>
      <c r="S108" s="238"/>
      <c r="T108" s="285"/>
      <c r="U108" s="26" t="s">
        <v>48</v>
      </c>
      <c r="V108" s="27" t="s">
        <v>74</v>
      </c>
      <c r="W108" s="27"/>
      <c r="X108" s="282"/>
      <c r="Y108" s="282"/>
      <c r="Z108" s="282"/>
      <c r="AA108" s="282"/>
      <c r="AB108" s="282"/>
      <c r="AC108" s="220"/>
      <c r="AD108" s="220"/>
      <c r="AE108" s="220"/>
      <c r="AF108" s="283"/>
      <c r="AG108" s="153"/>
      <c r="AH108" s="511"/>
      <c r="AI108" s="129"/>
      <c r="AJ108" s="130"/>
      <c r="AK108" s="130"/>
      <c r="AL108" s="130"/>
      <c r="AM108" s="130"/>
      <c r="AN108" s="131"/>
    </row>
    <row r="109" spans="1:40" s="5" customFormat="1" ht="31.5" customHeight="1" x14ac:dyDescent="0.25">
      <c r="A109" s="316"/>
      <c r="B109" s="220"/>
      <c r="C109" s="220"/>
      <c r="D109" s="290"/>
      <c r="E109" s="292"/>
      <c r="F109" s="161"/>
      <c r="G109" s="220"/>
      <c r="H109" s="282"/>
      <c r="I109" s="26" t="s">
        <v>49</v>
      </c>
      <c r="J109" s="28"/>
      <c r="K109" s="28" t="s">
        <v>73</v>
      </c>
      <c r="L109" s="282"/>
      <c r="M109" s="282"/>
      <c r="N109" s="282"/>
      <c r="O109" s="282"/>
      <c r="P109" s="220"/>
      <c r="Q109" s="238"/>
      <c r="R109" s="238"/>
      <c r="S109" s="238"/>
      <c r="T109" s="285"/>
      <c r="U109" s="26" t="s">
        <v>50</v>
      </c>
      <c r="V109" s="27" t="s">
        <v>74</v>
      </c>
      <c r="W109" s="27"/>
      <c r="X109" s="282"/>
      <c r="Y109" s="282"/>
      <c r="Z109" s="282"/>
      <c r="AA109" s="282"/>
      <c r="AB109" s="282"/>
      <c r="AC109" s="220"/>
      <c r="AD109" s="220"/>
      <c r="AE109" s="220"/>
      <c r="AF109" s="283"/>
      <c r="AG109" s="153"/>
      <c r="AH109" s="511"/>
      <c r="AI109" s="129"/>
      <c r="AJ109" s="130"/>
      <c r="AK109" s="130"/>
      <c r="AL109" s="130"/>
      <c r="AM109" s="130"/>
      <c r="AN109" s="131"/>
    </row>
    <row r="110" spans="1:40" s="5" customFormat="1" ht="33" customHeight="1" x14ac:dyDescent="0.25">
      <c r="A110" s="316"/>
      <c r="B110" s="220"/>
      <c r="C110" s="220"/>
      <c r="D110" s="290"/>
      <c r="E110" s="292"/>
      <c r="F110" s="161"/>
      <c r="G110" s="220"/>
      <c r="H110" s="282"/>
      <c r="I110" s="284" t="s">
        <v>51</v>
      </c>
      <c r="J110" s="220"/>
      <c r="K110" s="220" t="s">
        <v>73</v>
      </c>
      <c r="L110" s="282"/>
      <c r="M110" s="282"/>
      <c r="N110" s="282"/>
      <c r="O110" s="282"/>
      <c r="P110" s="220"/>
      <c r="Q110" s="238"/>
      <c r="R110" s="238"/>
      <c r="S110" s="238"/>
      <c r="T110" s="285"/>
      <c r="U110" s="26" t="s">
        <v>52</v>
      </c>
      <c r="V110" s="27" t="s">
        <v>74</v>
      </c>
      <c r="W110" s="27"/>
      <c r="X110" s="282"/>
      <c r="Y110" s="282"/>
      <c r="Z110" s="282"/>
      <c r="AA110" s="282"/>
      <c r="AB110" s="282"/>
      <c r="AC110" s="220"/>
      <c r="AD110" s="220"/>
      <c r="AE110" s="220"/>
      <c r="AF110" s="283"/>
      <c r="AG110" s="153"/>
      <c r="AH110" s="511"/>
      <c r="AI110" s="129"/>
      <c r="AJ110" s="130"/>
      <c r="AK110" s="130"/>
      <c r="AL110" s="130"/>
      <c r="AM110" s="130"/>
      <c r="AN110" s="131"/>
    </row>
    <row r="111" spans="1:40" s="5" customFormat="1" ht="31.5" customHeight="1" x14ac:dyDescent="0.25">
      <c r="A111" s="316"/>
      <c r="B111" s="220"/>
      <c r="C111" s="220"/>
      <c r="D111" s="290"/>
      <c r="E111" s="292"/>
      <c r="F111" s="161"/>
      <c r="G111" s="220"/>
      <c r="H111" s="282"/>
      <c r="I111" s="284"/>
      <c r="J111" s="220"/>
      <c r="K111" s="220"/>
      <c r="L111" s="282"/>
      <c r="M111" s="282"/>
      <c r="N111" s="282"/>
      <c r="O111" s="282"/>
      <c r="P111" s="220"/>
      <c r="Q111" s="238"/>
      <c r="R111" s="238"/>
      <c r="S111" s="238"/>
      <c r="T111" s="285"/>
      <c r="U111" s="26" t="s">
        <v>53</v>
      </c>
      <c r="V111" s="27"/>
      <c r="W111" s="27" t="s">
        <v>73</v>
      </c>
      <c r="X111" s="282"/>
      <c r="Y111" s="282"/>
      <c r="Z111" s="282"/>
      <c r="AA111" s="282"/>
      <c r="AB111" s="282"/>
      <c r="AC111" s="220"/>
      <c r="AD111" s="220"/>
      <c r="AE111" s="220"/>
      <c r="AF111" s="283"/>
      <c r="AG111" s="153"/>
      <c r="AH111" s="511"/>
      <c r="AI111" s="129"/>
      <c r="AJ111" s="130"/>
      <c r="AK111" s="130"/>
      <c r="AL111" s="130"/>
      <c r="AM111" s="130"/>
      <c r="AN111" s="131"/>
    </row>
    <row r="112" spans="1:40" s="5" customFormat="1" ht="12.75" customHeight="1" x14ac:dyDescent="0.25">
      <c r="A112" s="316"/>
      <c r="B112" s="220"/>
      <c r="C112" s="220"/>
      <c r="D112" s="290"/>
      <c r="E112" s="292"/>
      <c r="F112" s="161"/>
      <c r="G112" s="220"/>
      <c r="H112" s="282"/>
      <c r="I112" s="284"/>
      <c r="J112" s="220"/>
      <c r="K112" s="220"/>
      <c r="L112" s="282"/>
      <c r="M112" s="282"/>
      <c r="N112" s="282"/>
      <c r="O112" s="282"/>
      <c r="P112" s="220"/>
      <c r="Q112" s="238"/>
      <c r="R112" s="238" t="s">
        <v>73</v>
      </c>
      <c r="S112" s="238"/>
      <c r="T112" s="285" t="s">
        <v>54</v>
      </c>
      <c r="U112" s="26" t="s">
        <v>43</v>
      </c>
      <c r="V112" s="27"/>
      <c r="W112" s="27"/>
      <c r="X112" s="282">
        <f>SUM(IF(V112="x",15)+IF(V113="x",5)+IF(V114="x",15)+IF(V115="x",10)+IF(V116="x",15)+IF(V117="x",10)+IF(V118="x",30))</f>
        <v>0</v>
      </c>
      <c r="Y112" s="282"/>
      <c r="Z112" s="282"/>
      <c r="AA112" s="282"/>
      <c r="AB112" s="282"/>
      <c r="AC112" s="220"/>
      <c r="AD112" s="220"/>
      <c r="AE112" s="220"/>
      <c r="AF112" s="283"/>
      <c r="AG112" s="153"/>
      <c r="AH112" s="511"/>
      <c r="AI112" s="129"/>
      <c r="AJ112" s="130"/>
      <c r="AK112" s="130"/>
      <c r="AL112" s="130"/>
      <c r="AM112" s="130"/>
      <c r="AN112" s="131"/>
    </row>
    <row r="113" spans="1:40" s="5" customFormat="1" ht="27" customHeight="1" x14ac:dyDescent="0.25">
      <c r="A113" s="316"/>
      <c r="B113" s="220"/>
      <c r="C113" s="220"/>
      <c r="D113" s="290"/>
      <c r="E113" s="292"/>
      <c r="F113" s="161"/>
      <c r="G113" s="220"/>
      <c r="H113" s="282"/>
      <c r="I113" s="284" t="s">
        <v>55</v>
      </c>
      <c r="J113" s="220" t="s">
        <v>73</v>
      </c>
      <c r="K113" s="220"/>
      <c r="L113" s="282"/>
      <c r="M113" s="282"/>
      <c r="N113" s="282"/>
      <c r="O113" s="282"/>
      <c r="P113" s="220"/>
      <c r="Q113" s="238"/>
      <c r="R113" s="238"/>
      <c r="S113" s="238"/>
      <c r="T113" s="285"/>
      <c r="U113" s="26" t="s">
        <v>46</v>
      </c>
      <c r="V113" s="27"/>
      <c r="W113" s="27"/>
      <c r="X113" s="282"/>
      <c r="Y113" s="282"/>
      <c r="Z113" s="282"/>
      <c r="AA113" s="282"/>
      <c r="AB113" s="282"/>
      <c r="AC113" s="220"/>
      <c r="AD113" s="220"/>
      <c r="AE113" s="220"/>
      <c r="AF113" s="283"/>
      <c r="AG113" s="153"/>
      <c r="AH113" s="511"/>
      <c r="AI113" s="129"/>
      <c r="AJ113" s="130"/>
      <c r="AK113" s="130"/>
      <c r="AL113" s="130"/>
      <c r="AM113" s="130"/>
      <c r="AN113" s="131"/>
    </row>
    <row r="114" spans="1:40" s="5" customFormat="1" ht="27" customHeight="1" x14ac:dyDescent="0.25">
      <c r="A114" s="316"/>
      <c r="B114" s="220"/>
      <c r="C114" s="220"/>
      <c r="D114" s="290"/>
      <c r="E114" s="292"/>
      <c r="F114" s="161"/>
      <c r="G114" s="220"/>
      <c r="H114" s="282"/>
      <c r="I114" s="284"/>
      <c r="J114" s="220"/>
      <c r="K114" s="220"/>
      <c r="L114" s="282"/>
      <c r="M114" s="282"/>
      <c r="N114" s="282"/>
      <c r="O114" s="282"/>
      <c r="P114" s="220"/>
      <c r="Q114" s="238"/>
      <c r="R114" s="238"/>
      <c r="S114" s="238"/>
      <c r="T114" s="285"/>
      <c r="U114" s="26" t="s">
        <v>47</v>
      </c>
      <c r="V114" s="27"/>
      <c r="W114" s="27"/>
      <c r="X114" s="282"/>
      <c r="Y114" s="282"/>
      <c r="Z114" s="282"/>
      <c r="AA114" s="282"/>
      <c r="AB114" s="282"/>
      <c r="AC114" s="220"/>
      <c r="AD114" s="220"/>
      <c r="AE114" s="220"/>
      <c r="AF114" s="283"/>
      <c r="AG114" s="153"/>
      <c r="AH114" s="511"/>
      <c r="AI114" s="129"/>
      <c r="AJ114" s="130"/>
      <c r="AK114" s="130"/>
      <c r="AL114" s="130"/>
      <c r="AM114" s="130"/>
      <c r="AN114" s="131"/>
    </row>
    <row r="115" spans="1:40" s="5" customFormat="1" ht="14.25" customHeight="1" x14ac:dyDescent="0.25">
      <c r="A115" s="316"/>
      <c r="B115" s="220"/>
      <c r="C115" s="220"/>
      <c r="D115" s="290"/>
      <c r="E115" s="292"/>
      <c r="F115" s="161"/>
      <c r="G115" s="220"/>
      <c r="H115" s="282"/>
      <c r="I115" s="284"/>
      <c r="J115" s="220"/>
      <c r="K115" s="220"/>
      <c r="L115" s="282"/>
      <c r="M115" s="282"/>
      <c r="N115" s="282"/>
      <c r="O115" s="282"/>
      <c r="P115" s="220"/>
      <c r="Q115" s="238"/>
      <c r="R115" s="238"/>
      <c r="S115" s="238"/>
      <c r="T115" s="285"/>
      <c r="U115" s="26" t="s">
        <v>48</v>
      </c>
      <c r="V115" s="27"/>
      <c r="W115" s="27"/>
      <c r="X115" s="282"/>
      <c r="Y115" s="282"/>
      <c r="Z115" s="282"/>
      <c r="AA115" s="282"/>
      <c r="AB115" s="282"/>
      <c r="AC115" s="220"/>
      <c r="AD115" s="220"/>
      <c r="AE115" s="220"/>
      <c r="AF115" s="283"/>
      <c r="AG115" s="153"/>
      <c r="AH115" s="511"/>
      <c r="AI115" s="129"/>
      <c r="AJ115" s="130"/>
      <c r="AK115" s="130"/>
      <c r="AL115" s="130"/>
      <c r="AM115" s="130"/>
      <c r="AN115" s="131"/>
    </row>
    <row r="116" spans="1:40" s="5" customFormat="1" ht="30" customHeight="1" x14ac:dyDescent="0.25">
      <c r="A116" s="316"/>
      <c r="B116" s="220"/>
      <c r="C116" s="220"/>
      <c r="D116" s="290"/>
      <c r="E116" s="292"/>
      <c r="F116" s="161"/>
      <c r="G116" s="220"/>
      <c r="H116" s="282"/>
      <c r="I116" s="26" t="s">
        <v>56</v>
      </c>
      <c r="J116" s="28" t="s">
        <v>73</v>
      </c>
      <c r="K116" s="28"/>
      <c r="L116" s="282"/>
      <c r="M116" s="282"/>
      <c r="N116" s="282"/>
      <c r="O116" s="282"/>
      <c r="P116" s="220"/>
      <c r="Q116" s="238"/>
      <c r="R116" s="238"/>
      <c r="S116" s="238"/>
      <c r="T116" s="285"/>
      <c r="U116" s="26" t="s">
        <v>50</v>
      </c>
      <c r="V116" s="27"/>
      <c r="W116" s="27"/>
      <c r="X116" s="282"/>
      <c r="Y116" s="282"/>
      <c r="Z116" s="282"/>
      <c r="AA116" s="282"/>
      <c r="AB116" s="282"/>
      <c r="AC116" s="220"/>
      <c r="AD116" s="220"/>
      <c r="AE116" s="220"/>
      <c r="AF116" s="283"/>
      <c r="AG116" s="153"/>
      <c r="AH116" s="511"/>
      <c r="AI116" s="129"/>
      <c r="AJ116" s="130"/>
      <c r="AK116" s="130"/>
      <c r="AL116" s="130"/>
      <c r="AM116" s="130"/>
      <c r="AN116" s="131"/>
    </row>
    <row r="117" spans="1:40" s="5" customFormat="1" ht="27.75" customHeight="1" x14ac:dyDescent="0.25">
      <c r="A117" s="316"/>
      <c r="B117" s="220"/>
      <c r="C117" s="220"/>
      <c r="D117" s="290"/>
      <c r="E117" s="292"/>
      <c r="F117" s="161"/>
      <c r="G117" s="220"/>
      <c r="H117" s="282"/>
      <c r="I117" s="284" t="s">
        <v>57</v>
      </c>
      <c r="J117" s="220" t="s">
        <v>73</v>
      </c>
      <c r="K117" s="220"/>
      <c r="L117" s="282"/>
      <c r="M117" s="282"/>
      <c r="N117" s="282"/>
      <c r="O117" s="282"/>
      <c r="P117" s="220"/>
      <c r="Q117" s="238"/>
      <c r="R117" s="238"/>
      <c r="S117" s="238"/>
      <c r="T117" s="285"/>
      <c r="U117" s="26" t="s">
        <v>52</v>
      </c>
      <c r="V117" s="27"/>
      <c r="W117" s="27"/>
      <c r="X117" s="282"/>
      <c r="Y117" s="282"/>
      <c r="Z117" s="282"/>
      <c r="AA117" s="282"/>
      <c r="AB117" s="282"/>
      <c r="AC117" s="220"/>
      <c r="AD117" s="220"/>
      <c r="AE117" s="220"/>
      <c r="AF117" s="283"/>
      <c r="AG117" s="153"/>
      <c r="AH117" s="511"/>
      <c r="AI117" s="129"/>
      <c r="AJ117" s="130"/>
      <c r="AK117" s="130"/>
      <c r="AL117" s="130"/>
      <c r="AM117" s="130"/>
      <c r="AN117" s="131"/>
    </row>
    <row r="118" spans="1:40" s="5" customFormat="1" ht="27.75" customHeight="1" x14ac:dyDescent="0.25">
      <c r="A118" s="316"/>
      <c r="B118" s="220"/>
      <c r="C118" s="220"/>
      <c r="D118" s="290"/>
      <c r="E118" s="292"/>
      <c r="F118" s="161"/>
      <c r="G118" s="220"/>
      <c r="H118" s="282"/>
      <c r="I118" s="284"/>
      <c r="J118" s="220"/>
      <c r="K118" s="220"/>
      <c r="L118" s="282"/>
      <c r="M118" s="282"/>
      <c r="N118" s="282"/>
      <c r="O118" s="282"/>
      <c r="P118" s="220"/>
      <c r="Q118" s="238"/>
      <c r="R118" s="238"/>
      <c r="S118" s="238"/>
      <c r="T118" s="285"/>
      <c r="U118" s="26" t="s">
        <v>53</v>
      </c>
      <c r="V118" s="27"/>
      <c r="W118" s="27"/>
      <c r="X118" s="282"/>
      <c r="Y118" s="282"/>
      <c r="Z118" s="282"/>
      <c r="AA118" s="282"/>
      <c r="AB118" s="282"/>
      <c r="AC118" s="220"/>
      <c r="AD118" s="220"/>
      <c r="AE118" s="220"/>
      <c r="AF118" s="283"/>
      <c r="AG118" s="153"/>
      <c r="AH118" s="511"/>
      <c r="AI118" s="129"/>
      <c r="AJ118" s="130"/>
      <c r="AK118" s="130"/>
      <c r="AL118" s="130"/>
      <c r="AM118" s="130"/>
      <c r="AN118" s="131"/>
    </row>
    <row r="119" spans="1:40" s="5" customFormat="1" ht="24.75" customHeight="1" x14ac:dyDescent="0.25">
      <c r="A119" s="316"/>
      <c r="B119" s="220"/>
      <c r="C119" s="220"/>
      <c r="D119" s="290"/>
      <c r="E119" s="292"/>
      <c r="F119" s="161"/>
      <c r="G119" s="220"/>
      <c r="H119" s="282"/>
      <c r="I119" s="284"/>
      <c r="J119" s="220"/>
      <c r="K119" s="220"/>
      <c r="L119" s="282"/>
      <c r="M119" s="282"/>
      <c r="N119" s="282"/>
      <c r="O119" s="282"/>
      <c r="P119" s="220"/>
      <c r="Q119" s="238"/>
      <c r="R119" s="238"/>
      <c r="S119" s="238"/>
      <c r="T119" s="285" t="s">
        <v>58</v>
      </c>
      <c r="U119" s="26" t="s">
        <v>43</v>
      </c>
      <c r="V119" s="27"/>
      <c r="W119" s="27"/>
      <c r="X119" s="282">
        <f>SUM(IF(V119="x",15)+IF(V120="x",5)+IF(V121="x",15)+IF(V122="x",10)+IF(V123="x",15)+IF(V124="x",10)+IF(V125="x",30))</f>
        <v>0</v>
      </c>
      <c r="Y119" s="282"/>
      <c r="Z119" s="282"/>
      <c r="AA119" s="282"/>
      <c r="AB119" s="282"/>
      <c r="AC119" s="220"/>
      <c r="AD119" s="220"/>
      <c r="AE119" s="220"/>
      <c r="AF119" s="283"/>
      <c r="AG119" s="153"/>
      <c r="AH119" s="511"/>
      <c r="AI119" s="129"/>
      <c r="AJ119" s="130"/>
      <c r="AK119" s="130"/>
      <c r="AL119" s="130"/>
      <c r="AM119" s="130"/>
      <c r="AN119" s="131"/>
    </row>
    <row r="120" spans="1:40" s="5" customFormat="1" ht="30" customHeight="1" x14ac:dyDescent="0.25">
      <c r="A120" s="316"/>
      <c r="B120" s="220"/>
      <c r="C120" s="220"/>
      <c r="D120" s="290"/>
      <c r="E120" s="292"/>
      <c r="F120" s="161"/>
      <c r="G120" s="220"/>
      <c r="H120" s="282"/>
      <c r="I120" s="284" t="s">
        <v>59</v>
      </c>
      <c r="J120" s="220"/>
      <c r="K120" s="220" t="s">
        <v>73</v>
      </c>
      <c r="L120" s="282"/>
      <c r="M120" s="282"/>
      <c r="N120" s="282"/>
      <c r="O120" s="282"/>
      <c r="P120" s="220"/>
      <c r="Q120" s="238"/>
      <c r="R120" s="238"/>
      <c r="S120" s="238"/>
      <c r="T120" s="285"/>
      <c r="U120" s="26" t="s">
        <v>46</v>
      </c>
      <c r="V120" s="27"/>
      <c r="W120" s="27"/>
      <c r="X120" s="282"/>
      <c r="Y120" s="282"/>
      <c r="Z120" s="282"/>
      <c r="AA120" s="282"/>
      <c r="AB120" s="282"/>
      <c r="AC120" s="220"/>
      <c r="AD120" s="220"/>
      <c r="AE120" s="220"/>
      <c r="AF120" s="283"/>
      <c r="AG120" s="153"/>
      <c r="AH120" s="511"/>
      <c r="AI120" s="129"/>
      <c r="AJ120" s="130"/>
      <c r="AK120" s="130"/>
      <c r="AL120" s="130"/>
      <c r="AM120" s="130"/>
      <c r="AN120" s="131"/>
    </row>
    <row r="121" spans="1:40" s="5" customFormat="1" ht="30" customHeight="1" x14ac:dyDescent="0.25">
      <c r="A121" s="316"/>
      <c r="B121" s="220"/>
      <c r="C121" s="220"/>
      <c r="D121" s="290"/>
      <c r="E121" s="292"/>
      <c r="F121" s="161"/>
      <c r="G121" s="220"/>
      <c r="H121" s="282"/>
      <c r="I121" s="284"/>
      <c r="J121" s="220"/>
      <c r="K121" s="220"/>
      <c r="L121" s="282"/>
      <c r="M121" s="282"/>
      <c r="N121" s="282"/>
      <c r="O121" s="282"/>
      <c r="P121" s="220"/>
      <c r="Q121" s="238"/>
      <c r="R121" s="238"/>
      <c r="S121" s="238"/>
      <c r="T121" s="285"/>
      <c r="U121" s="26" t="s">
        <v>47</v>
      </c>
      <c r="V121" s="27"/>
      <c r="W121" s="27"/>
      <c r="X121" s="282"/>
      <c r="Y121" s="282"/>
      <c r="Z121" s="282"/>
      <c r="AA121" s="282"/>
      <c r="AB121" s="282"/>
      <c r="AC121" s="220"/>
      <c r="AD121" s="220"/>
      <c r="AE121" s="220"/>
      <c r="AF121" s="283"/>
      <c r="AG121" s="153"/>
      <c r="AH121" s="511"/>
      <c r="AI121" s="129"/>
      <c r="AJ121" s="130"/>
      <c r="AK121" s="130"/>
      <c r="AL121" s="130"/>
      <c r="AM121" s="130"/>
      <c r="AN121" s="131"/>
    </row>
    <row r="122" spans="1:40" s="5" customFormat="1" ht="15.75" customHeight="1" x14ac:dyDescent="0.25">
      <c r="A122" s="316"/>
      <c r="B122" s="220"/>
      <c r="C122" s="220"/>
      <c r="D122" s="290"/>
      <c r="E122" s="292"/>
      <c r="F122" s="161"/>
      <c r="G122" s="220"/>
      <c r="H122" s="282"/>
      <c r="I122" s="284"/>
      <c r="J122" s="220"/>
      <c r="K122" s="220"/>
      <c r="L122" s="282"/>
      <c r="M122" s="282"/>
      <c r="N122" s="282"/>
      <c r="O122" s="282"/>
      <c r="P122" s="220"/>
      <c r="Q122" s="238"/>
      <c r="R122" s="238"/>
      <c r="S122" s="238"/>
      <c r="T122" s="285"/>
      <c r="U122" s="26" t="s">
        <v>48</v>
      </c>
      <c r="V122" s="27"/>
      <c r="W122" s="27"/>
      <c r="X122" s="282"/>
      <c r="Y122" s="282"/>
      <c r="Z122" s="282"/>
      <c r="AA122" s="282"/>
      <c r="AB122" s="282"/>
      <c r="AC122" s="220"/>
      <c r="AD122" s="220"/>
      <c r="AE122" s="220"/>
      <c r="AF122" s="283"/>
      <c r="AG122" s="153"/>
      <c r="AH122" s="511"/>
      <c r="AI122" s="129"/>
      <c r="AJ122" s="130"/>
      <c r="AK122" s="130"/>
      <c r="AL122" s="130"/>
      <c r="AM122" s="130"/>
      <c r="AN122" s="131"/>
    </row>
    <row r="123" spans="1:40" s="5" customFormat="1" ht="12.75" customHeight="1" x14ac:dyDescent="0.25">
      <c r="A123" s="316"/>
      <c r="B123" s="220"/>
      <c r="C123" s="220"/>
      <c r="D123" s="290"/>
      <c r="E123" s="292"/>
      <c r="F123" s="161"/>
      <c r="G123" s="220"/>
      <c r="H123" s="282"/>
      <c r="I123" s="284"/>
      <c r="J123" s="220"/>
      <c r="K123" s="220"/>
      <c r="L123" s="282"/>
      <c r="M123" s="282"/>
      <c r="N123" s="282"/>
      <c r="O123" s="282"/>
      <c r="P123" s="220"/>
      <c r="Q123" s="238"/>
      <c r="R123" s="238"/>
      <c r="S123" s="238"/>
      <c r="T123" s="285"/>
      <c r="U123" s="26" t="s">
        <v>50</v>
      </c>
      <c r="V123" s="27"/>
      <c r="W123" s="27"/>
      <c r="X123" s="282"/>
      <c r="Y123" s="282"/>
      <c r="Z123" s="282"/>
      <c r="AA123" s="282"/>
      <c r="AB123" s="282"/>
      <c r="AC123" s="220"/>
      <c r="AD123" s="220"/>
      <c r="AE123" s="220"/>
      <c r="AF123" s="283"/>
      <c r="AG123" s="153"/>
      <c r="AH123" s="511"/>
      <c r="AI123" s="129"/>
      <c r="AJ123" s="130"/>
      <c r="AK123" s="130"/>
      <c r="AL123" s="130"/>
      <c r="AM123" s="130"/>
      <c r="AN123" s="131"/>
    </row>
    <row r="124" spans="1:40" s="5" customFormat="1" ht="30" customHeight="1" x14ac:dyDescent="0.25">
      <c r="A124" s="316"/>
      <c r="B124" s="220"/>
      <c r="C124" s="220"/>
      <c r="D124" s="290"/>
      <c r="E124" s="292"/>
      <c r="F124" s="161"/>
      <c r="G124" s="220"/>
      <c r="H124" s="282"/>
      <c r="I124" s="26" t="s">
        <v>60</v>
      </c>
      <c r="J124" s="28"/>
      <c r="K124" s="28" t="s">
        <v>73</v>
      </c>
      <c r="L124" s="282"/>
      <c r="M124" s="282"/>
      <c r="N124" s="282"/>
      <c r="O124" s="282"/>
      <c r="P124" s="220"/>
      <c r="Q124" s="238"/>
      <c r="R124" s="238"/>
      <c r="S124" s="238"/>
      <c r="T124" s="285"/>
      <c r="U124" s="26" t="s">
        <v>52</v>
      </c>
      <c r="V124" s="27"/>
      <c r="W124" s="27"/>
      <c r="X124" s="282"/>
      <c r="Y124" s="282"/>
      <c r="Z124" s="282"/>
      <c r="AA124" s="282"/>
      <c r="AB124" s="282"/>
      <c r="AC124" s="220"/>
      <c r="AD124" s="220"/>
      <c r="AE124" s="220"/>
      <c r="AF124" s="283"/>
      <c r="AG124" s="153"/>
      <c r="AH124" s="511"/>
      <c r="AI124" s="129"/>
      <c r="AJ124" s="130"/>
      <c r="AK124" s="130"/>
      <c r="AL124" s="130"/>
      <c r="AM124" s="130"/>
      <c r="AN124" s="131"/>
    </row>
    <row r="125" spans="1:40" s="5" customFormat="1" ht="30" customHeight="1" x14ac:dyDescent="0.25">
      <c r="A125" s="316"/>
      <c r="B125" s="220"/>
      <c r="C125" s="220"/>
      <c r="D125" s="290"/>
      <c r="E125" s="292"/>
      <c r="F125" s="161"/>
      <c r="G125" s="220"/>
      <c r="H125" s="282"/>
      <c r="I125" s="284" t="s">
        <v>61</v>
      </c>
      <c r="J125" s="220" t="s">
        <v>73</v>
      </c>
      <c r="K125" s="220"/>
      <c r="L125" s="282"/>
      <c r="M125" s="282"/>
      <c r="N125" s="282"/>
      <c r="O125" s="282"/>
      <c r="P125" s="220"/>
      <c r="Q125" s="238"/>
      <c r="R125" s="238"/>
      <c r="S125" s="238"/>
      <c r="T125" s="285"/>
      <c r="U125" s="26" t="s">
        <v>53</v>
      </c>
      <c r="V125" s="27"/>
      <c r="W125" s="27"/>
      <c r="X125" s="282"/>
      <c r="Y125" s="282"/>
      <c r="Z125" s="282"/>
      <c r="AA125" s="282"/>
      <c r="AB125" s="282"/>
      <c r="AC125" s="220"/>
      <c r="AD125" s="220"/>
      <c r="AE125" s="220"/>
      <c r="AF125" s="283"/>
      <c r="AG125" s="153"/>
      <c r="AH125" s="511"/>
      <c r="AI125" s="129"/>
      <c r="AJ125" s="130"/>
      <c r="AK125" s="130"/>
      <c r="AL125" s="130"/>
      <c r="AM125" s="130"/>
      <c r="AN125" s="131"/>
    </row>
    <row r="126" spans="1:40" s="5" customFormat="1" ht="12.75" customHeight="1" x14ac:dyDescent="0.25">
      <c r="A126" s="316"/>
      <c r="B126" s="220"/>
      <c r="C126" s="220"/>
      <c r="D126" s="290"/>
      <c r="E126" s="292"/>
      <c r="F126" s="161"/>
      <c r="G126" s="220"/>
      <c r="H126" s="282"/>
      <c r="I126" s="284"/>
      <c r="J126" s="220"/>
      <c r="K126" s="220"/>
      <c r="L126" s="282"/>
      <c r="M126" s="282"/>
      <c r="N126" s="282"/>
      <c r="O126" s="282"/>
      <c r="P126" s="220"/>
      <c r="Q126" s="238"/>
      <c r="R126" s="238"/>
      <c r="S126" s="238"/>
      <c r="T126" s="285" t="s">
        <v>62</v>
      </c>
      <c r="U126" s="26" t="s">
        <v>43</v>
      </c>
      <c r="V126" s="27"/>
      <c r="W126" s="27"/>
      <c r="X126" s="282">
        <f>SUM(IF(V126="x",15)+IF(V127="x",5)+IF(V128="x",15)+IF(V129="x",10)+IF(V130="x",15)+IF(V131="x",10)+IF(V132="x",30))</f>
        <v>0</v>
      </c>
      <c r="Y126" s="282"/>
      <c r="Z126" s="282"/>
      <c r="AA126" s="282"/>
      <c r="AB126" s="282"/>
      <c r="AC126" s="220"/>
      <c r="AD126" s="220"/>
      <c r="AE126" s="220"/>
      <c r="AF126" s="283"/>
      <c r="AG126" s="153"/>
      <c r="AH126" s="511"/>
      <c r="AI126" s="129"/>
      <c r="AJ126" s="130"/>
      <c r="AK126" s="130"/>
      <c r="AL126" s="130"/>
      <c r="AM126" s="130"/>
      <c r="AN126" s="131"/>
    </row>
    <row r="127" spans="1:40" s="5" customFormat="1" ht="12.75" customHeight="1" x14ac:dyDescent="0.25">
      <c r="A127" s="316"/>
      <c r="B127" s="220"/>
      <c r="C127" s="220"/>
      <c r="D127" s="290"/>
      <c r="E127" s="292"/>
      <c r="F127" s="161"/>
      <c r="G127" s="220"/>
      <c r="H127" s="282"/>
      <c r="I127" s="284"/>
      <c r="J127" s="220"/>
      <c r="K127" s="220"/>
      <c r="L127" s="282"/>
      <c r="M127" s="282"/>
      <c r="N127" s="282"/>
      <c r="O127" s="282"/>
      <c r="P127" s="220"/>
      <c r="Q127" s="238"/>
      <c r="R127" s="238"/>
      <c r="S127" s="238"/>
      <c r="T127" s="285"/>
      <c r="U127" s="26" t="s">
        <v>46</v>
      </c>
      <c r="V127" s="27"/>
      <c r="W127" s="27"/>
      <c r="X127" s="282"/>
      <c r="Y127" s="282"/>
      <c r="Z127" s="282"/>
      <c r="AA127" s="282"/>
      <c r="AB127" s="282"/>
      <c r="AC127" s="220"/>
      <c r="AD127" s="220"/>
      <c r="AE127" s="220"/>
      <c r="AF127" s="283"/>
      <c r="AG127" s="153"/>
      <c r="AH127" s="511"/>
      <c r="AI127" s="129"/>
      <c r="AJ127" s="130"/>
      <c r="AK127" s="130"/>
      <c r="AL127" s="130"/>
      <c r="AM127" s="130"/>
      <c r="AN127" s="131"/>
    </row>
    <row r="128" spans="1:40" s="5" customFormat="1" ht="12.75" customHeight="1" x14ac:dyDescent="0.25">
      <c r="A128" s="316"/>
      <c r="B128" s="220"/>
      <c r="C128" s="220"/>
      <c r="D128" s="290"/>
      <c r="E128" s="292"/>
      <c r="F128" s="161"/>
      <c r="G128" s="220"/>
      <c r="H128" s="282"/>
      <c r="I128" s="26" t="s">
        <v>63</v>
      </c>
      <c r="J128" s="28" t="s">
        <v>73</v>
      </c>
      <c r="K128" s="28"/>
      <c r="L128" s="282"/>
      <c r="M128" s="282"/>
      <c r="N128" s="282"/>
      <c r="O128" s="282"/>
      <c r="P128" s="220"/>
      <c r="Q128" s="238"/>
      <c r="R128" s="238"/>
      <c r="S128" s="238"/>
      <c r="T128" s="285"/>
      <c r="U128" s="26" t="s">
        <v>47</v>
      </c>
      <c r="V128" s="27"/>
      <c r="W128" s="27"/>
      <c r="X128" s="282"/>
      <c r="Y128" s="282"/>
      <c r="Z128" s="282"/>
      <c r="AA128" s="282"/>
      <c r="AB128" s="282"/>
      <c r="AC128" s="220"/>
      <c r="AD128" s="220"/>
      <c r="AE128" s="220"/>
      <c r="AF128" s="283"/>
      <c r="AG128" s="153"/>
      <c r="AH128" s="511"/>
      <c r="AI128" s="129"/>
      <c r="AJ128" s="130"/>
      <c r="AK128" s="130"/>
      <c r="AL128" s="130"/>
      <c r="AM128" s="130"/>
      <c r="AN128" s="131"/>
    </row>
    <row r="129" spans="1:40" s="5" customFormat="1" ht="12.75" customHeight="1" x14ac:dyDescent="0.25">
      <c r="A129" s="316"/>
      <c r="B129" s="220"/>
      <c r="C129" s="220"/>
      <c r="D129" s="290"/>
      <c r="E129" s="292"/>
      <c r="F129" s="161"/>
      <c r="G129" s="220"/>
      <c r="H129" s="282"/>
      <c r="I129" s="26" t="s">
        <v>64</v>
      </c>
      <c r="J129" s="28" t="s">
        <v>73</v>
      </c>
      <c r="K129" s="28"/>
      <c r="L129" s="282"/>
      <c r="M129" s="282"/>
      <c r="N129" s="282"/>
      <c r="O129" s="282"/>
      <c r="P129" s="220"/>
      <c r="Q129" s="238"/>
      <c r="R129" s="238"/>
      <c r="S129" s="238"/>
      <c r="T129" s="285"/>
      <c r="U129" s="26" t="s">
        <v>48</v>
      </c>
      <c r="V129" s="27"/>
      <c r="W129" s="27"/>
      <c r="X129" s="282"/>
      <c r="Y129" s="282"/>
      <c r="Z129" s="282"/>
      <c r="AA129" s="282"/>
      <c r="AB129" s="282"/>
      <c r="AC129" s="220"/>
      <c r="AD129" s="220"/>
      <c r="AE129" s="220"/>
      <c r="AF129" s="283"/>
      <c r="AG129" s="153"/>
      <c r="AH129" s="511"/>
      <c r="AI129" s="129"/>
      <c r="AJ129" s="130"/>
      <c r="AK129" s="130"/>
      <c r="AL129" s="130"/>
      <c r="AM129" s="130"/>
      <c r="AN129" s="131"/>
    </row>
    <row r="130" spans="1:40" s="1" customFormat="1" ht="28.5" customHeight="1" x14ac:dyDescent="0.2">
      <c r="A130" s="316"/>
      <c r="B130" s="220"/>
      <c r="C130" s="220"/>
      <c r="D130" s="290"/>
      <c r="E130" s="292"/>
      <c r="F130" s="161"/>
      <c r="G130" s="220"/>
      <c r="H130" s="282"/>
      <c r="I130" s="26" t="s">
        <v>65</v>
      </c>
      <c r="J130" s="28" t="s">
        <v>73</v>
      </c>
      <c r="K130" s="28"/>
      <c r="L130" s="282"/>
      <c r="M130" s="282"/>
      <c r="N130" s="282"/>
      <c r="O130" s="282"/>
      <c r="P130" s="220"/>
      <c r="Q130" s="238"/>
      <c r="R130" s="238"/>
      <c r="S130" s="238"/>
      <c r="T130" s="285"/>
      <c r="U130" s="26" t="s">
        <v>50</v>
      </c>
      <c r="V130" s="27"/>
      <c r="W130" s="27"/>
      <c r="X130" s="282"/>
      <c r="Y130" s="282"/>
      <c r="Z130" s="282"/>
      <c r="AA130" s="282"/>
      <c r="AB130" s="282"/>
      <c r="AC130" s="220"/>
      <c r="AD130" s="220"/>
      <c r="AE130" s="220"/>
      <c r="AF130" s="283"/>
      <c r="AG130" s="153"/>
      <c r="AH130" s="511"/>
      <c r="AI130" s="129"/>
      <c r="AJ130" s="130"/>
      <c r="AK130" s="130"/>
      <c r="AL130" s="130"/>
      <c r="AM130" s="130"/>
      <c r="AN130" s="131"/>
    </row>
    <row r="131" spans="1:40" s="1" customFormat="1" ht="38.25" customHeight="1" x14ac:dyDescent="0.2">
      <c r="A131" s="316"/>
      <c r="B131" s="220"/>
      <c r="C131" s="220"/>
      <c r="D131" s="290"/>
      <c r="E131" s="292"/>
      <c r="F131" s="161"/>
      <c r="G131" s="220"/>
      <c r="H131" s="282"/>
      <c r="I131" s="26" t="s">
        <v>66</v>
      </c>
      <c r="J131" s="28" t="s">
        <v>73</v>
      </c>
      <c r="K131" s="28"/>
      <c r="L131" s="282"/>
      <c r="M131" s="282"/>
      <c r="N131" s="282"/>
      <c r="O131" s="282"/>
      <c r="P131" s="220"/>
      <c r="Q131" s="238"/>
      <c r="R131" s="238"/>
      <c r="S131" s="238"/>
      <c r="T131" s="285"/>
      <c r="U131" s="26" t="s">
        <v>52</v>
      </c>
      <c r="V131" s="27"/>
      <c r="W131" s="27"/>
      <c r="X131" s="282"/>
      <c r="Y131" s="282"/>
      <c r="Z131" s="282"/>
      <c r="AA131" s="282"/>
      <c r="AB131" s="282"/>
      <c r="AC131" s="220"/>
      <c r="AD131" s="220"/>
      <c r="AE131" s="220"/>
      <c r="AF131" s="283"/>
      <c r="AG131" s="153"/>
      <c r="AH131" s="511"/>
      <c r="AI131" s="129"/>
      <c r="AJ131" s="130"/>
      <c r="AK131" s="130"/>
      <c r="AL131" s="130"/>
      <c r="AM131" s="130"/>
      <c r="AN131" s="131"/>
    </row>
    <row r="132" spans="1:40" s="1" customFormat="1" ht="15" customHeight="1" x14ac:dyDescent="0.2">
      <c r="A132" s="316"/>
      <c r="B132" s="220"/>
      <c r="C132" s="220"/>
      <c r="D132" s="290"/>
      <c r="E132" s="292"/>
      <c r="F132" s="161"/>
      <c r="G132" s="220"/>
      <c r="H132" s="282"/>
      <c r="I132" s="26" t="s">
        <v>67</v>
      </c>
      <c r="J132" s="28" t="s">
        <v>73</v>
      </c>
      <c r="K132" s="28"/>
      <c r="L132" s="282"/>
      <c r="M132" s="282"/>
      <c r="N132" s="282"/>
      <c r="O132" s="282"/>
      <c r="P132" s="220"/>
      <c r="Q132" s="238"/>
      <c r="R132" s="238"/>
      <c r="S132" s="238"/>
      <c r="T132" s="285"/>
      <c r="U132" s="26" t="s">
        <v>53</v>
      </c>
      <c r="V132" s="27"/>
      <c r="W132" s="27"/>
      <c r="X132" s="282"/>
      <c r="Y132" s="282"/>
      <c r="Z132" s="282"/>
      <c r="AA132" s="282"/>
      <c r="AB132" s="282"/>
      <c r="AC132" s="220"/>
      <c r="AD132" s="220"/>
      <c r="AE132" s="220"/>
      <c r="AF132" s="283"/>
      <c r="AG132" s="153"/>
      <c r="AH132" s="511"/>
      <c r="AI132" s="129"/>
      <c r="AJ132" s="130"/>
      <c r="AK132" s="130"/>
      <c r="AL132" s="130"/>
      <c r="AM132" s="130"/>
      <c r="AN132" s="131"/>
    </row>
    <row r="133" spans="1:40" s="1" customFormat="1" ht="25.5" x14ac:dyDescent="0.2">
      <c r="A133" s="316"/>
      <c r="B133" s="220"/>
      <c r="C133" s="220"/>
      <c r="D133" s="290"/>
      <c r="E133" s="292"/>
      <c r="F133" s="161"/>
      <c r="G133" s="220"/>
      <c r="H133" s="282"/>
      <c r="I133" s="26" t="s">
        <v>68</v>
      </c>
      <c r="J133" s="28"/>
      <c r="K133" s="28" t="s">
        <v>73</v>
      </c>
      <c r="L133" s="282"/>
      <c r="M133" s="282"/>
      <c r="N133" s="282"/>
      <c r="O133" s="282"/>
      <c r="P133" s="286" t="s">
        <v>69</v>
      </c>
      <c r="Q133" s="286"/>
      <c r="R133" s="286"/>
      <c r="S133" s="286"/>
      <c r="T133" s="286"/>
      <c r="U133" s="286"/>
      <c r="V133" s="286"/>
      <c r="W133" s="286"/>
      <c r="X133" s="286"/>
      <c r="Y133" s="282"/>
      <c r="Z133" s="282"/>
      <c r="AA133" s="282"/>
      <c r="AB133" s="282"/>
      <c r="AC133" s="220"/>
      <c r="AD133" s="220"/>
      <c r="AE133" s="220"/>
      <c r="AF133" s="283"/>
      <c r="AG133" s="153"/>
      <c r="AH133" s="511"/>
      <c r="AI133" s="129"/>
      <c r="AJ133" s="130"/>
      <c r="AK133" s="130"/>
      <c r="AL133" s="130"/>
      <c r="AM133" s="130"/>
      <c r="AN133" s="131"/>
    </row>
    <row r="134" spans="1:40" s="1" customFormat="1" x14ac:dyDescent="0.2">
      <c r="A134" s="316"/>
      <c r="B134" s="220"/>
      <c r="C134" s="220"/>
      <c r="D134" s="290"/>
      <c r="E134" s="292"/>
      <c r="F134" s="161"/>
      <c r="G134" s="220"/>
      <c r="H134" s="282"/>
      <c r="I134" s="26" t="s">
        <v>70</v>
      </c>
      <c r="J134" s="29" t="s">
        <v>73</v>
      </c>
      <c r="K134" s="28"/>
      <c r="L134" s="282"/>
      <c r="M134" s="282"/>
      <c r="N134" s="282"/>
      <c r="O134" s="282"/>
      <c r="P134" s="286"/>
      <c r="Q134" s="286"/>
      <c r="R134" s="286"/>
      <c r="S134" s="286"/>
      <c r="T134" s="286"/>
      <c r="U134" s="286"/>
      <c r="V134" s="286"/>
      <c r="W134" s="286"/>
      <c r="X134" s="286"/>
      <c r="Y134" s="282"/>
      <c r="Z134" s="282"/>
      <c r="AA134" s="282"/>
      <c r="AB134" s="282"/>
      <c r="AC134" s="220"/>
      <c r="AD134" s="220"/>
      <c r="AE134" s="220"/>
      <c r="AF134" s="283"/>
      <c r="AG134" s="153"/>
      <c r="AH134" s="511"/>
      <c r="AI134" s="129"/>
      <c r="AJ134" s="130"/>
      <c r="AK134" s="130"/>
      <c r="AL134" s="130"/>
      <c r="AM134" s="130"/>
      <c r="AN134" s="131"/>
    </row>
    <row r="135" spans="1:40" s="1" customFormat="1" x14ac:dyDescent="0.2">
      <c r="A135" s="316"/>
      <c r="B135" s="220"/>
      <c r="C135" s="220"/>
      <c r="D135" s="290"/>
      <c r="E135" s="292"/>
      <c r="F135" s="161"/>
      <c r="G135" s="220"/>
      <c r="H135" s="282"/>
      <c r="I135" s="26" t="s">
        <v>71</v>
      </c>
      <c r="J135" s="29"/>
      <c r="K135" s="28" t="s">
        <v>73</v>
      </c>
      <c r="L135" s="282"/>
      <c r="M135" s="282"/>
      <c r="N135" s="282"/>
      <c r="O135" s="282"/>
      <c r="P135" s="286"/>
      <c r="Q135" s="286"/>
      <c r="R135" s="286"/>
      <c r="S135" s="286"/>
      <c r="T135" s="286"/>
      <c r="U135" s="286"/>
      <c r="V135" s="286"/>
      <c r="W135" s="286"/>
      <c r="X135" s="286"/>
      <c r="Y135" s="282"/>
      <c r="Z135" s="282"/>
      <c r="AA135" s="282"/>
      <c r="AB135" s="282"/>
      <c r="AC135" s="220"/>
      <c r="AD135" s="220"/>
      <c r="AE135" s="220"/>
      <c r="AF135" s="283"/>
      <c r="AG135" s="153"/>
      <c r="AH135" s="511"/>
      <c r="AI135" s="129"/>
      <c r="AJ135" s="130"/>
      <c r="AK135" s="130"/>
      <c r="AL135" s="130"/>
      <c r="AM135" s="130"/>
      <c r="AN135" s="131"/>
    </row>
    <row r="136" spans="1:40" s="1" customFormat="1" x14ac:dyDescent="0.2">
      <c r="A136" s="316"/>
      <c r="B136" s="220"/>
      <c r="C136" s="220"/>
      <c r="D136" s="290"/>
      <c r="E136" s="292"/>
      <c r="F136" s="162"/>
      <c r="G136" s="220"/>
      <c r="H136" s="282"/>
      <c r="I136" s="26" t="s">
        <v>72</v>
      </c>
      <c r="J136" s="29"/>
      <c r="K136" s="28" t="s">
        <v>73</v>
      </c>
      <c r="L136" s="282"/>
      <c r="M136" s="282"/>
      <c r="N136" s="282"/>
      <c r="O136" s="282"/>
      <c r="P136" s="286"/>
      <c r="Q136" s="286"/>
      <c r="R136" s="286"/>
      <c r="S136" s="286"/>
      <c r="T136" s="286"/>
      <c r="U136" s="286"/>
      <c r="V136" s="286"/>
      <c r="W136" s="286"/>
      <c r="X136" s="286"/>
      <c r="Y136" s="282"/>
      <c r="Z136" s="282"/>
      <c r="AA136" s="282"/>
      <c r="AB136" s="282"/>
      <c r="AC136" s="220"/>
      <c r="AD136" s="220"/>
      <c r="AE136" s="220"/>
      <c r="AF136" s="283"/>
      <c r="AG136" s="154"/>
      <c r="AH136" s="512"/>
      <c r="AI136" s="132"/>
      <c r="AJ136" s="133"/>
      <c r="AK136" s="133"/>
      <c r="AL136" s="133"/>
      <c r="AM136" s="133"/>
      <c r="AN136" s="134"/>
    </row>
    <row r="137" spans="1:40" s="1" customFormat="1" ht="25.5" customHeight="1" x14ac:dyDescent="0.2">
      <c r="A137" s="317"/>
      <c r="B137" s="220" t="s">
        <v>76</v>
      </c>
      <c r="C137" s="220" t="s">
        <v>117</v>
      </c>
      <c r="D137" s="220" t="s">
        <v>118</v>
      </c>
      <c r="E137" s="281" t="s">
        <v>119</v>
      </c>
      <c r="F137" s="220" t="s">
        <v>120</v>
      </c>
      <c r="G137" s="220">
        <v>1</v>
      </c>
      <c r="H137" s="319" t="str">
        <f>IF(G137=1,"RARA VEZ",IF(G137=2,"IMPROBABLE",IF(G137=3,"POSIBLE",IF(G137=4,"PROBABLE",IF(G137=5,"CASI SEGURO"," ")))))</f>
        <v>RARA VEZ</v>
      </c>
      <c r="I137" s="34" t="s">
        <v>41</v>
      </c>
      <c r="J137" s="35" t="s">
        <v>73</v>
      </c>
      <c r="K137" s="36"/>
      <c r="L137" s="320">
        <f>COUNTIF(J137:J168,"x")</f>
        <v>17</v>
      </c>
      <c r="M137" s="319" t="str">
        <f>IF(L137&lt;6,"5",IF(L137&gt;11,"20",IF(L182&gt;6,"10","10 ")))</f>
        <v>20</v>
      </c>
      <c r="N137" s="319">
        <f>(G137*M137)</f>
        <v>20</v>
      </c>
      <c r="O137" s="319" t="str">
        <f>IF(N137&lt;11,"BAJA",IF(N137&gt;59,"EXTREMA",IF(N137=15,"MODERADA",IF(N137=20,"MODERADA",IF(N137=25,"MODERADA",IF(N137=30,"ALTA",IF(N137=40,"ALTA",IF(N137=50,"ALTA"," "))))))))</f>
        <v>MODERADA</v>
      </c>
      <c r="P137" s="220" t="s">
        <v>121</v>
      </c>
      <c r="Q137" s="298" t="s">
        <v>73</v>
      </c>
      <c r="R137" s="298"/>
      <c r="S137" s="298"/>
      <c r="T137" s="299" t="s">
        <v>42</v>
      </c>
      <c r="U137" s="34" t="s">
        <v>43</v>
      </c>
      <c r="V137" s="37" t="s">
        <v>73</v>
      </c>
      <c r="W137" s="37"/>
      <c r="X137" s="320">
        <f>SUM(IF(V137="x",15)+IF(V138="x",5)+IF(V139="x",15)+IF(V140="x",10)+IF(V141="x",15)+IF(V142="x",10)+IF(V143="x",30))</f>
        <v>85</v>
      </c>
      <c r="Y137" s="273">
        <f>AVERAGE(X137:X164)</f>
        <v>63.75</v>
      </c>
      <c r="Z137" s="273" t="str">
        <f>IF(Y137&lt;86,"DEBIL",IF(Y137&gt;95,"FUERTE",IF(Y137=86,"MODERADO",IF(Y137=87,"MODERADO",IF(Y137=88,"MODERADO",IF(Y137=89,"MODERADO",IF(Y137=90,"MODERADO",IF(Y137=91,"MODERADO",IF(Y137=92,"MODERADO",IF(Y137=93,"MODERADO",IF(Y137=94,"MODERADO",IF(Y137=95,"MODERADO"," "))))))))))))</f>
        <v>DEBIL</v>
      </c>
      <c r="AA137" s="273" t="str">
        <f>IF(Y137&lt;85,O137," ")</f>
        <v>MODERADA</v>
      </c>
      <c r="AB137" s="273" t="s">
        <v>44</v>
      </c>
      <c r="AC137" s="220" t="s">
        <v>122</v>
      </c>
      <c r="AD137" s="220" t="s">
        <v>123</v>
      </c>
      <c r="AE137" s="220" t="s">
        <v>124</v>
      </c>
      <c r="AF137" s="219" t="s">
        <v>632</v>
      </c>
      <c r="AG137" s="178"/>
      <c r="AH137" s="178"/>
      <c r="AI137" s="135" t="s">
        <v>730</v>
      </c>
      <c r="AJ137" s="136"/>
      <c r="AK137" s="136"/>
      <c r="AL137" s="136"/>
      <c r="AM137" s="136"/>
      <c r="AN137" s="137"/>
    </row>
    <row r="138" spans="1:40" s="1" customFormat="1" ht="63.75" x14ac:dyDescent="0.2">
      <c r="A138" s="317"/>
      <c r="B138" s="220"/>
      <c r="C138" s="220"/>
      <c r="D138" s="220"/>
      <c r="E138" s="281"/>
      <c r="F138" s="220"/>
      <c r="G138" s="220"/>
      <c r="H138" s="319"/>
      <c r="I138" s="274" t="s">
        <v>45</v>
      </c>
      <c r="J138" s="297" t="s">
        <v>73</v>
      </c>
      <c r="K138" s="297"/>
      <c r="L138" s="320"/>
      <c r="M138" s="319"/>
      <c r="N138" s="319"/>
      <c r="O138" s="319"/>
      <c r="P138" s="220"/>
      <c r="Q138" s="298"/>
      <c r="R138" s="298"/>
      <c r="S138" s="298"/>
      <c r="T138" s="299"/>
      <c r="U138" s="34" t="s">
        <v>46</v>
      </c>
      <c r="V138" s="37" t="s">
        <v>73</v>
      </c>
      <c r="W138" s="37"/>
      <c r="X138" s="320"/>
      <c r="Y138" s="273"/>
      <c r="Z138" s="273"/>
      <c r="AA138" s="273"/>
      <c r="AB138" s="273"/>
      <c r="AC138" s="220"/>
      <c r="AD138" s="220"/>
      <c r="AE138" s="220"/>
      <c r="AF138" s="219"/>
      <c r="AG138" s="155"/>
      <c r="AH138" s="155"/>
      <c r="AI138" s="138"/>
      <c r="AJ138" s="139"/>
      <c r="AK138" s="139"/>
      <c r="AL138" s="139"/>
      <c r="AM138" s="139"/>
      <c r="AN138" s="140"/>
    </row>
    <row r="139" spans="1:40" s="1" customFormat="1" ht="25.5" x14ac:dyDescent="0.2">
      <c r="A139" s="317"/>
      <c r="B139" s="220"/>
      <c r="C139" s="220"/>
      <c r="D139" s="220"/>
      <c r="E139" s="281"/>
      <c r="F139" s="220"/>
      <c r="G139" s="220"/>
      <c r="H139" s="319"/>
      <c r="I139" s="274"/>
      <c r="J139" s="297"/>
      <c r="K139" s="297"/>
      <c r="L139" s="320"/>
      <c r="M139" s="319"/>
      <c r="N139" s="319"/>
      <c r="O139" s="319"/>
      <c r="P139" s="220"/>
      <c r="Q139" s="298"/>
      <c r="R139" s="298"/>
      <c r="S139" s="298"/>
      <c r="T139" s="299"/>
      <c r="U139" s="34" t="s">
        <v>47</v>
      </c>
      <c r="V139" s="37"/>
      <c r="W139" s="37" t="s">
        <v>73</v>
      </c>
      <c r="X139" s="320"/>
      <c r="Y139" s="273"/>
      <c r="Z139" s="273"/>
      <c r="AA139" s="273"/>
      <c r="AB139" s="273"/>
      <c r="AC139" s="220"/>
      <c r="AD139" s="220"/>
      <c r="AE139" s="220"/>
      <c r="AF139" s="219"/>
      <c r="AG139" s="155"/>
      <c r="AH139" s="155"/>
      <c r="AI139" s="138"/>
      <c r="AJ139" s="139"/>
      <c r="AK139" s="139"/>
      <c r="AL139" s="139"/>
      <c r="AM139" s="139"/>
      <c r="AN139" s="140"/>
    </row>
    <row r="140" spans="1:40" s="1" customFormat="1" ht="25.5" x14ac:dyDescent="0.2">
      <c r="A140" s="317"/>
      <c r="B140" s="220"/>
      <c r="C140" s="220"/>
      <c r="D140" s="220"/>
      <c r="E140" s="281"/>
      <c r="F140" s="220"/>
      <c r="G140" s="220"/>
      <c r="H140" s="319"/>
      <c r="I140" s="274"/>
      <c r="J140" s="297"/>
      <c r="K140" s="297"/>
      <c r="L140" s="320"/>
      <c r="M140" s="319"/>
      <c r="N140" s="319"/>
      <c r="O140" s="319"/>
      <c r="P140" s="220"/>
      <c r="Q140" s="298"/>
      <c r="R140" s="298"/>
      <c r="S140" s="298"/>
      <c r="T140" s="299"/>
      <c r="U140" s="34" t="s">
        <v>48</v>
      </c>
      <c r="V140" s="37" t="s">
        <v>73</v>
      </c>
      <c r="W140" s="37"/>
      <c r="X140" s="320"/>
      <c r="Y140" s="273"/>
      <c r="Z140" s="273"/>
      <c r="AA140" s="273"/>
      <c r="AB140" s="273"/>
      <c r="AC140" s="220"/>
      <c r="AD140" s="220"/>
      <c r="AE140" s="220"/>
      <c r="AF140" s="219"/>
      <c r="AG140" s="155"/>
      <c r="AH140" s="155"/>
      <c r="AI140" s="138"/>
      <c r="AJ140" s="139"/>
      <c r="AK140" s="139"/>
      <c r="AL140" s="139"/>
      <c r="AM140" s="139"/>
      <c r="AN140" s="140"/>
    </row>
    <row r="141" spans="1:40" s="1" customFormat="1" ht="63.75" x14ac:dyDescent="0.2">
      <c r="A141" s="317"/>
      <c r="B141" s="220"/>
      <c r="C141" s="220"/>
      <c r="D141" s="220"/>
      <c r="E141" s="281"/>
      <c r="F141" s="220"/>
      <c r="G141" s="220"/>
      <c r="H141" s="319"/>
      <c r="I141" s="34" t="s">
        <v>49</v>
      </c>
      <c r="J141" s="36" t="s">
        <v>73</v>
      </c>
      <c r="K141" s="36"/>
      <c r="L141" s="320"/>
      <c r="M141" s="319"/>
      <c r="N141" s="319"/>
      <c r="O141" s="319"/>
      <c r="P141" s="220"/>
      <c r="Q141" s="298"/>
      <c r="R141" s="298"/>
      <c r="S141" s="298"/>
      <c r="T141" s="299"/>
      <c r="U141" s="34" t="s">
        <v>50</v>
      </c>
      <c r="V141" s="37" t="s">
        <v>73</v>
      </c>
      <c r="W141" s="37"/>
      <c r="X141" s="320"/>
      <c r="Y141" s="273"/>
      <c r="Z141" s="273"/>
      <c r="AA141" s="273"/>
      <c r="AB141" s="273"/>
      <c r="AC141" s="220"/>
      <c r="AD141" s="220"/>
      <c r="AE141" s="220"/>
      <c r="AF141" s="219"/>
      <c r="AG141" s="155"/>
      <c r="AH141" s="155"/>
      <c r="AI141" s="138"/>
      <c r="AJ141" s="139"/>
      <c r="AK141" s="139"/>
      <c r="AL141" s="139"/>
      <c r="AM141" s="139"/>
      <c r="AN141" s="140"/>
    </row>
    <row r="142" spans="1:40" s="1" customFormat="1" ht="63.75" x14ac:dyDescent="0.2">
      <c r="A142" s="317"/>
      <c r="B142" s="220"/>
      <c r="C142" s="220"/>
      <c r="D142" s="220"/>
      <c r="E142" s="281"/>
      <c r="F142" s="220"/>
      <c r="G142" s="220"/>
      <c r="H142" s="319"/>
      <c r="I142" s="274" t="s">
        <v>51</v>
      </c>
      <c r="J142" s="297" t="s">
        <v>73</v>
      </c>
      <c r="K142" s="297"/>
      <c r="L142" s="320"/>
      <c r="M142" s="319"/>
      <c r="N142" s="319"/>
      <c r="O142" s="319"/>
      <c r="P142" s="220"/>
      <c r="Q142" s="298"/>
      <c r="R142" s="298"/>
      <c r="S142" s="298"/>
      <c r="T142" s="299"/>
      <c r="U142" s="34" t="s">
        <v>52</v>
      </c>
      <c r="V142" s="37" t="s">
        <v>73</v>
      </c>
      <c r="W142" s="37"/>
      <c r="X142" s="320"/>
      <c r="Y142" s="273"/>
      <c r="Z142" s="273"/>
      <c r="AA142" s="273"/>
      <c r="AB142" s="273"/>
      <c r="AC142" s="220"/>
      <c r="AD142" s="220"/>
      <c r="AE142" s="220"/>
      <c r="AF142" s="219"/>
      <c r="AG142" s="155"/>
      <c r="AH142" s="155"/>
      <c r="AI142" s="138"/>
      <c r="AJ142" s="139"/>
      <c r="AK142" s="139"/>
      <c r="AL142" s="139"/>
      <c r="AM142" s="139"/>
      <c r="AN142" s="140"/>
    </row>
    <row r="143" spans="1:40" s="1" customFormat="1" ht="25.5" x14ac:dyDescent="0.2">
      <c r="A143" s="317"/>
      <c r="B143" s="220"/>
      <c r="C143" s="220"/>
      <c r="D143" s="220"/>
      <c r="E143" s="281"/>
      <c r="F143" s="220"/>
      <c r="G143" s="220"/>
      <c r="H143" s="319"/>
      <c r="I143" s="274"/>
      <c r="J143" s="297"/>
      <c r="K143" s="297"/>
      <c r="L143" s="320"/>
      <c r="M143" s="319"/>
      <c r="N143" s="319"/>
      <c r="O143" s="319"/>
      <c r="P143" s="220"/>
      <c r="Q143" s="298"/>
      <c r="R143" s="298"/>
      <c r="S143" s="298"/>
      <c r="T143" s="299"/>
      <c r="U143" s="34" t="s">
        <v>53</v>
      </c>
      <c r="V143" s="37" t="s">
        <v>73</v>
      </c>
      <c r="W143" s="37"/>
      <c r="X143" s="320"/>
      <c r="Y143" s="273"/>
      <c r="Z143" s="273"/>
      <c r="AA143" s="273"/>
      <c r="AB143" s="273"/>
      <c r="AC143" s="220"/>
      <c r="AD143" s="220"/>
      <c r="AE143" s="220"/>
      <c r="AF143" s="219"/>
      <c r="AG143" s="155"/>
      <c r="AH143" s="179"/>
      <c r="AI143" s="143"/>
      <c r="AJ143" s="144"/>
      <c r="AK143" s="144"/>
      <c r="AL143" s="144"/>
      <c r="AM143" s="144"/>
      <c r="AN143" s="145"/>
    </row>
    <row r="144" spans="1:40" s="1" customFormat="1" ht="25.5" customHeight="1" x14ac:dyDescent="0.2">
      <c r="A144" s="317"/>
      <c r="B144" s="220"/>
      <c r="C144" s="220"/>
      <c r="D144" s="220"/>
      <c r="E144" s="281"/>
      <c r="F144" s="220"/>
      <c r="G144" s="220"/>
      <c r="H144" s="319"/>
      <c r="I144" s="274"/>
      <c r="J144" s="297"/>
      <c r="K144" s="297"/>
      <c r="L144" s="320"/>
      <c r="M144" s="319"/>
      <c r="N144" s="319"/>
      <c r="O144" s="319"/>
      <c r="P144" s="220" t="s">
        <v>125</v>
      </c>
      <c r="Q144" s="298" t="s">
        <v>73</v>
      </c>
      <c r="R144" s="298"/>
      <c r="S144" s="298"/>
      <c r="T144" s="299" t="s">
        <v>54</v>
      </c>
      <c r="U144" s="34" t="s">
        <v>43</v>
      </c>
      <c r="V144" s="37" t="s">
        <v>73</v>
      </c>
      <c r="W144" s="37"/>
      <c r="X144" s="320">
        <f>SUM(IF(V144="x",15)+IF(V145="x",5)+IF(V146="x",15)+IF(V147="x",10)+IF(V148="x",15)+IF(V149="x",10)+IF(V150="x",30))</f>
        <v>85</v>
      </c>
      <c r="Y144" s="273"/>
      <c r="Z144" s="273"/>
      <c r="AA144" s="273"/>
      <c r="AB144" s="273"/>
      <c r="AC144" s="220" t="s">
        <v>126</v>
      </c>
      <c r="AD144" s="220" t="s">
        <v>123</v>
      </c>
      <c r="AE144" s="220" t="s">
        <v>127</v>
      </c>
      <c r="AF144" s="219" t="s">
        <v>128</v>
      </c>
      <c r="AG144" s="217" t="s">
        <v>726</v>
      </c>
      <c r="AH144" s="178" t="s">
        <v>727</v>
      </c>
      <c r="AI144" s="135" t="s">
        <v>725</v>
      </c>
      <c r="AJ144" s="136"/>
      <c r="AK144" s="136"/>
      <c r="AL144" s="136"/>
      <c r="AM144" s="136"/>
      <c r="AN144" s="137"/>
    </row>
    <row r="145" spans="1:40" s="1" customFormat="1" ht="25.5" customHeight="1" x14ac:dyDescent="0.2">
      <c r="A145" s="317"/>
      <c r="B145" s="220"/>
      <c r="C145" s="220"/>
      <c r="D145" s="220"/>
      <c r="E145" s="281"/>
      <c r="F145" s="220"/>
      <c r="G145" s="220"/>
      <c r="H145" s="319"/>
      <c r="I145" s="274" t="s">
        <v>55</v>
      </c>
      <c r="J145" s="297" t="s">
        <v>73</v>
      </c>
      <c r="K145" s="297"/>
      <c r="L145" s="320"/>
      <c r="M145" s="319"/>
      <c r="N145" s="319"/>
      <c r="O145" s="319"/>
      <c r="P145" s="220"/>
      <c r="Q145" s="298"/>
      <c r="R145" s="298"/>
      <c r="S145" s="298"/>
      <c r="T145" s="299"/>
      <c r="U145" s="34" t="s">
        <v>46</v>
      </c>
      <c r="V145" s="37" t="s">
        <v>73</v>
      </c>
      <c r="W145" s="37"/>
      <c r="X145" s="320"/>
      <c r="Y145" s="273"/>
      <c r="Z145" s="273"/>
      <c r="AA145" s="273"/>
      <c r="AB145" s="273"/>
      <c r="AC145" s="220"/>
      <c r="AD145" s="220"/>
      <c r="AE145" s="220"/>
      <c r="AF145" s="219"/>
      <c r="AG145" s="217"/>
      <c r="AH145" s="155"/>
      <c r="AI145" s="138"/>
      <c r="AJ145" s="139"/>
      <c r="AK145" s="139"/>
      <c r="AL145" s="139"/>
      <c r="AM145" s="139"/>
      <c r="AN145" s="140"/>
    </row>
    <row r="146" spans="1:40" s="1" customFormat="1" ht="15" customHeight="1" x14ac:dyDescent="0.2">
      <c r="A146" s="317"/>
      <c r="B146" s="220"/>
      <c r="C146" s="220"/>
      <c r="D146" s="220"/>
      <c r="E146" s="281"/>
      <c r="F146" s="220"/>
      <c r="G146" s="220"/>
      <c r="H146" s="319"/>
      <c r="I146" s="274"/>
      <c r="J146" s="297"/>
      <c r="K146" s="297"/>
      <c r="L146" s="320"/>
      <c r="M146" s="319"/>
      <c r="N146" s="319"/>
      <c r="O146" s="319"/>
      <c r="P146" s="220"/>
      <c r="Q146" s="298"/>
      <c r="R146" s="298"/>
      <c r="S146" s="298"/>
      <c r="T146" s="299"/>
      <c r="U146" s="34" t="s">
        <v>47</v>
      </c>
      <c r="V146" s="37"/>
      <c r="W146" s="37" t="s">
        <v>73</v>
      </c>
      <c r="X146" s="320"/>
      <c r="Y146" s="273"/>
      <c r="Z146" s="273"/>
      <c r="AA146" s="273"/>
      <c r="AB146" s="273"/>
      <c r="AC146" s="220"/>
      <c r="AD146" s="220"/>
      <c r="AE146" s="220"/>
      <c r="AF146" s="219"/>
      <c r="AG146" s="217"/>
      <c r="AH146" s="155"/>
      <c r="AI146" s="138"/>
      <c r="AJ146" s="139"/>
      <c r="AK146" s="139"/>
      <c r="AL146" s="139"/>
      <c r="AM146" s="139"/>
      <c r="AN146" s="140"/>
    </row>
    <row r="147" spans="1:40" s="1" customFormat="1" ht="15" customHeight="1" x14ac:dyDescent="0.2">
      <c r="A147" s="317"/>
      <c r="B147" s="220"/>
      <c r="C147" s="220"/>
      <c r="D147" s="220"/>
      <c r="E147" s="281"/>
      <c r="F147" s="220"/>
      <c r="G147" s="220"/>
      <c r="H147" s="319"/>
      <c r="I147" s="274"/>
      <c r="J147" s="297"/>
      <c r="K147" s="297"/>
      <c r="L147" s="320"/>
      <c r="M147" s="319"/>
      <c r="N147" s="319"/>
      <c r="O147" s="319"/>
      <c r="P147" s="220"/>
      <c r="Q147" s="298"/>
      <c r="R147" s="298"/>
      <c r="S147" s="298"/>
      <c r="T147" s="299"/>
      <c r="U147" s="34" t="s">
        <v>48</v>
      </c>
      <c r="V147" s="37" t="s">
        <v>73</v>
      </c>
      <c r="W147" s="37"/>
      <c r="X147" s="320"/>
      <c r="Y147" s="273"/>
      <c r="Z147" s="273"/>
      <c r="AA147" s="273"/>
      <c r="AB147" s="273"/>
      <c r="AC147" s="220"/>
      <c r="AD147" s="220"/>
      <c r="AE147" s="220"/>
      <c r="AF147" s="219"/>
      <c r="AG147" s="217"/>
      <c r="AH147" s="155"/>
      <c r="AI147" s="138"/>
      <c r="AJ147" s="139"/>
      <c r="AK147" s="139"/>
      <c r="AL147" s="139"/>
      <c r="AM147" s="139"/>
      <c r="AN147" s="140"/>
    </row>
    <row r="148" spans="1:40" s="1" customFormat="1" ht="63.75" x14ac:dyDescent="0.2">
      <c r="A148" s="317"/>
      <c r="B148" s="220"/>
      <c r="C148" s="220"/>
      <c r="D148" s="220"/>
      <c r="E148" s="281"/>
      <c r="F148" s="220"/>
      <c r="G148" s="220"/>
      <c r="H148" s="319"/>
      <c r="I148" s="34" t="s">
        <v>56</v>
      </c>
      <c r="J148" s="36" t="s">
        <v>73</v>
      </c>
      <c r="K148" s="36"/>
      <c r="L148" s="320"/>
      <c r="M148" s="319"/>
      <c r="N148" s="319"/>
      <c r="O148" s="319"/>
      <c r="P148" s="220"/>
      <c r="Q148" s="298"/>
      <c r="R148" s="298"/>
      <c r="S148" s="298"/>
      <c r="T148" s="299"/>
      <c r="U148" s="34" t="s">
        <v>50</v>
      </c>
      <c r="V148" s="37" t="s">
        <v>73</v>
      </c>
      <c r="W148" s="37"/>
      <c r="X148" s="320"/>
      <c r="Y148" s="273"/>
      <c r="Z148" s="273"/>
      <c r="AA148" s="273"/>
      <c r="AB148" s="273"/>
      <c r="AC148" s="220"/>
      <c r="AD148" s="220"/>
      <c r="AE148" s="220"/>
      <c r="AF148" s="219"/>
      <c r="AG148" s="217"/>
      <c r="AH148" s="155"/>
      <c r="AI148" s="138"/>
      <c r="AJ148" s="139"/>
      <c r="AK148" s="139"/>
      <c r="AL148" s="139"/>
      <c r="AM148" s="139"/>
      <c r="AN148" s="140"/>
    </row>
    <row r="149" spans="1:40" s="1" customFormat="1" ht="63.75" x14ac:dyDescent="0.2">
      <c r="A149" s="317"/>
      <c r="B149" s="220"/>
      <c r="C149" s="220"/>
      <c r="D149" s="220"/>
      <c r="E149" s="281"/>
      <c r="F149" s="220"/>
      <c r="G149" s="220"/>
      <c r="H149" s="319"/>
      <c r="I149" s="274" t="s">
        <v>57</v>
      </c>
      <c r="J149" s="297" t="s">
        <v>73</v>
      </c>
      <c r="K149" s="297"/>
      <c r="L149" s="320"/>
      <c r="M149" s="319"/>
      <c r="N149" s="319"/>
      <c r="O149" s="319"/>
      <c r="P149" s="220"/>
      <c r="Q149" s="298"/>
      <c r="R149" s="298"/>
      <c r="S149" s="298"/>
      <c r="T149" s="299"/>
      <c r="U149" s="34" t="s">
        <v>52</v>
      </c>
      <c r="V149" s="37" t="s">
        <v>73</v>
      </c>
      <c r="W149" s="37"/>
      <c r="X149" s="320"/>
      <c r="Y149" s="273"/>
      <c r="Z149" s="273"/>
      <c r="AA149" s="273"/>
      <c r="AB149" s="273"/>
      <c r="AC149" s="220"/>
      <c r="AD149" s="220"/>
      <c r="AE149" s="220"/>
      <c r="AF149" s="219"/>
      <c r="AG149" s="217"/>
      <c r="AH149" s="155"/>
      <c r="AI149" s="138"/>
      <c r="AJ149" s="139"/>
      <c r="AK149" s="139"/>
      <c r="AL149" s="139"/>
      <c r="AM149" s="139"/>
      <c r="AN149" s="140"/>
    </row>
    <row r="150" spans="1:40" s="1" customFormat="1" ht="15" customHeight="1" x14ac:dyDescent="0.2">
      <c r="A150" s="317"/>
      <c r="B150" s="220"/>
      <c r="C150" s="220"/>
      <c r="D150" s="220"/>
      <c r="E150" s="281"/>
      <c r="F150" s="220"/>
      <c r="G150" s="220"/>
      <c r="H150" s="319"/>
      <c r="I150" s="274"/>
      <c r="J150" s="297"/>
      <c r="K150" s="297"/>
      <c r="L150" s="320"/>
      <c r="M150" s="319"/>
      <c r="N150" s="319"/>
      <c r="O150" s="319"/>
      <c r="P150" s="220"/>
      <c r="Q150" s="298"/>
      <c r="R150" s="298"/>
      <c r="S150" s="298"/>
      <c r="T150" s="299"/>
      <c r="U150" s="34" t="s">
        <v>53</v>
      </c>
      <c r="V150" s="37" t="s">
        <v>73</v>
      </c>
      <c r="W150" s="37"/>
      <c r="X150" s="320"/>
      <c r="Y150" s="273"/>
      <c r="Z150" s="273"/>
      <c r="AA150" s="273"/>
      <c r="AB150" s="273"/>
      <c r="AC150" s="220"/>
      <c r="AD150" s="220"/>
      <c r="AE150" s="220"/>
      <c r="AF150" s="219"/>
      <c r="AG150" s="217"/>
      <c r="AH150" s="179"/>
      <c r="AI150" s="143"/>
      <c r="AJ150" s="144"/>
      <c r="AK150" s="144"/>
      <c r="AL150" s="144"/>
      <c r="AM150" s="144"/>
      <c r="AN150" s="145"/>
    </row>
    <row r="151" spans="1:40" s="1" customFormat="1" ht="25.5" customHeight="1" x14ac:dyDescent="0.2">
      <c r="A151" s="317"/>
      <c r="B151" s="220"/>
      <c r="C151" s="220"/>
      <c r="D151" s="220"/>
      <c r="E151" s="281"/>
      <c r="F151" s="220"/>
      <c r="G151" s="220"/>
      <c r="H151" s="319"/>
      <c r="I151" s="274"/>
      <c r="J151" s="297"/>
      <c r="K151" s="297"/>
      <c r="L151" s="320"/>
      <c r="M151" s="319"/>
      <c r="N151" s="319"/>
      <c r="O151" s="319"/>
      <c r="P151" s="325" t="s">
        <v>129</v>
      </c>
      <c r="Q151" s="298" t="s">
        <v>73</v>
      </c>
      <c r="R151" s="298"/>
      <c r="S151" s="298"/>
      <c r="T151" s="299" t="s">
        <v>58</v>
      </c>
      <c r="U151" s="34" t="s">
        <v>43</v>
      </c>
      <c r="V151" s="37" t="s">
        <v>73</v>
      </c>
      <c r="W151" s="37"/>
      <c r="X151" s="320">
        <f>SUM(IF(V151="x",15)+IF(V152="x",5)+IF(V153="x",15)+IF(V154="x",10)+IF(V155="x",15)+IF(V156="x",10)+IF(V157="x",30))</f>
        <v>85</v>
      </c>
      <c r="Y151" s="273"/>
      <c r="Z151" s="273"/>
      <c r="AA151" s="273"/>
      <c r="AB151" s="273"/>
      <c r="AC151" s="158" t="s">
        <v>130</v>
      </c>
      <c r="AD151" s="158" t="s">
        <v>123</v>
      </c>
      <c r="AE151" s="158" t="s">
        <v>127</v>
      </c>
      <c r="AF151" s="187" t="s">
        <v>131</v>
      </c>
      <c r="AG151" s="178" t="s">
        <v>728</v>
      </c>
      <c r="AH151" s="178" t="s">
        <v>729</v>
      </c>
      <c r="AI151" s="135" t="s">
        <v>725</v>
      </c>
      <c r="AJ151" s="136"/>
      <c r="AK151" s="136"/>
      <c r="AL151" s="136"/>
      <c r="AM151" s="136"/>
      <c r="AN151" s="137"/>
    </row>
    <row r="152" spans="1:40" s="1" customFormat="1" ht="63.75" x14ac:dyDescent="0.2">
      <c r="A152" s="317"/>
      <c r="B152" s="220"/>
      <c r="C152" s="220"/>
      <c r="D152" s="220"/>
      <c r="E152" s="281"/>
      <c r="F152" s="220"/>
      <c r="G152" s="220"/>
      <c r="H152" s="319"/>
      <c r="I152" s="274" t="s">
        <v>59</v>
      </c>
      <c r="J152" s="297" t="s">
        <v>73</v>
      </c>
      <c r="K152" s="297"/>
      <c r="L152" s="320"/>
      <c r="M152" s="319"/>
      <c r="N152" s="319"/>
      <c r="O152" s="319"/>
      <c r="P152" s="325"/>
      <c r="Q152" s="298"/>
      <c r="R152" s="298"/>
      <c r="S152" s="298"/>
      <c r="T152" s="299"/>
      <c r="U152" s="34" t="s">
        <v>46</v>
      </c>
      <c r="V152" s="37" t="s">
        <v>73</v>
      </c>
      <c r="W152" s="37"/>
      <c r="X152" s="320"/>
      <c r="Y152" s="273"/>
      <c r="Z152" s="273"/>
      <c r="AA152" s="273"/>
      <c r="AB152" s="273"/>
      <c r="AC152" s="161"/>
      <c r="AD152" s="161"/>
      <c r="AE152" s="161"/>
      <c r="AF152" s="157"/>
      <c r="AG152" s="155"/>
      <c r="AH152" s="155"/>
      <c r="AI152" s="138"/>
      <c r="AJ152" s="139"/>
      <c r="AK152" s="139"/>
      <c r="AL152" s="139"/>
      <c r="AM152" s="139"/>
      <c r="AN152" s="140"/>
    </row>
    <row r="153" spans="1:40" s="1" customFormat="1" ht="12.75" customHeight="1" x14ac:dyDescent="0.2">
      <c r="A153" s="317"/>
      <c r="B153" s="220"/>
      <c r="C153" s="220"/>
      <c r="D153" s="220"/>
      <c r="E153" s="281"/>
      <c r="F153" s="220"/>
      <c r="G153" s="220"/>
      <c r="H153" s="319"/>
      <c r="I153" s="274"/>
      <c r="J153" s="297"/>
      <c r="K153" s="297"/>
      <c r="L153" s="320"/>
      <c r="M153" s="319"/>
      <c r="N153" s="319"/>
      <c r="O153" s="319"/>
      <c r="P153" s="325"/>
      <c r="Q153" s="298"/>
      <c r="R153" s="298"/>
      <c r="S153" s="298"/>
      <c r="T153" s="299"/>
      <c r="U153" s="34" t="s">
        <v>47</v>
      </c>
      <c r="V153" s="37"/>
      <c r="W153" s="37" t="s">
        <v>73</v>
      </c>
      <c r="X153" s="320"/>
      <c r="Y153" s="273"/>
      <c r="Z153" s="273"/>
      <c r="AA153" s="273"/>
      <c r="AB153" s="273"/>
      <c r="AC153" s="161"/>
      <c r="AD153" s="161"/>
      <c r="AE153" s="161"/>
      <c r="AF153" s="157"/>
      <c r="AG153" s="155"/>
      <c r="AH153" s="155"/>
      <c r="AI153" s="138"/>
      <c r="AJ153" s="139"/>
      <c r="AK153" s="139"/>
      <c r="AL153" s="139"/>
      <c r="AM153" s="139"/>
      <c r="AN153" s="140"/>
    </row>
    <row r="154" spans="1:40" s="1" customFormat="1" ht="12.75" customHeight="1" x14ac:dyDescent="0.2">
      <c r="A154" s="317"/>
      <c r="B154" s="220"/>
      <c r="C154" s="220"/>
      <c r="D154" s="220"/>
      <c r="E154" s="281"/>
      <c r="F154" s="220"/>
      <c r="G154" s="220"/>
      <c r="H154" s="319"/>
      <c r="I154" s="274"/>
      <c r="J154" s="297"/>
      <c r="K154" s="297"/>
      <c r="L154" s="320"/>
      <c r="M154" s="319"/>
      <c r="N154" s="319"/>
      <c r="O154" s="319"/>
      <c r="P154" s="325"/>
      <c r="Q154" s="298"/>
      <c r="R154" s="298"/>
      <c r="S154" s="298"/>
      <c r="T154" s="299"/>
      <c r="U154" s="34" t="s">
        <v>48</v>
      </c>
      <c r="V154" s="37" t="s">
        <v>73</v>
      </c>
      <c r="W154" s="37"/>
      <c r="X154" s="320"/>
      <c r="Y154" s="273"/>
      <c r="Z154" s="273"/>
      <c r="AA154" s="273"/>
      <c r="AB154" s="273"/>
      <c r="AC154" s="161"/>
      <c r="AD154" s="161"/>
      <c r="AE154" s="161"/>
      <c r="AF154" s="157"/>
      <c r="AG154" s="155"/>
      <c r="AH154" s="155"/>
      <c r="AI154" s="138"/>
      <c r="AJ154" s="139"/>
      <c r="AK154" s="139"/>
      <c r="AL154" s="139"/>
      <c r="AM154" s="139"/>
      <c r="AN154" s="140"/>
    </row>
    <row r="155" spans="1:40" s="1" customFormat="1" ht="63.75" x14ac:dyDescent="0.2">
      <c r="A155" s="317"/>
      <c r="B155" s="220"/>
      <c r="C155" s="220"/>
      <c r="D155" s="220"/>
      <c r="E155" s="281"/>
      <c r="F155" s="220"/>
      <c r="G155" s="220"/>
      <c r="H155" s="319"/>
      <c r="I155" s="274"/>
      <c r="J155" s="297"/>
      <c r="K155" s="297"/>
      <c r="L155" s="320"/>
      <c r="M155" s="319"/>
      <c r="N155" s="319"/>
      <c r="O155" s="319"/>
      <c r="P155" s="325"/>
      <c r="Q155" s="298"/>
      <c r="R155" s="298"/>
      <c r="S155" s="298"/>
      <c r="T155" s="299"/>
      <c r="U155" s="34" t="s">
        <v>50</v>
      </c>
      <c r="V155" s="37" t="s">
        <v>73</v>
      </c>
      <c r="W155" s="37"/>
      <c r="X155" s="320"/>
      <c r="Y155" s="273"/>
      <c r="Z155" s="273"/>
      <c r="AA155" s="273"/>
      <c r="AB155" s="273"/>
      <c r="AC155" s="161"/>
      <c r="AD155" s="161"/>
      <c r="AE155" s="161"/>
      <c r="AF155" s="157"/>
      <c r="AG155" s="155"/>
      <c r="AH155" s="155"/>
      <c r="AI155" s="138"/>
      <c r="AJ155" s="139"/>
      <c r="AK155" s="139"/>
      <c r="AL155" s="139"/>
      <c r="AM155" s="139"/>
      <c r="AN155" s="140"/>
    </row>
    <row r="156" spans="1:40" s="1" customFormat="1" ht="63.75" x14ac:dyDescent="0.2">
      <c r="A156" s="317"/>
      <c r="B156" s="220"/>
      <c r="C156" s="220"/>
      <c r="D156" s="220"/>
      <c r="E156" s="281"/>
      <c r="F156" s="220"/>
      <c r="G156" s="220"/>
      <c r="H156" s="319"/>
      <c r="I156" s="34" t="s">
        <v>60</v>
      </c>
      <c r="J156" s="36" t="s">
        <v>73</v>
      </c>
      <c r="K156" s="36"/>
      <c r="L156" s="320"/>
      <c r="M156" s="319"/>
      <c r="N156" s="319"/>
      <c r="O156" s="319"/>
      <c r="P156" s="325"/>
      <c r="Q156" s="298"/>
      <c r="R156" s="298"/>
      <c r="S156" s="298"/>
      <c r="T156" s="299"/>
      <c r="U156" s="34" t="s">
        <v>52</v>
      </c>
      <c r="V156" s="37" t="s">
        <v>73</v>
      </c>
      <c r="W156" s="37"/>
      <c r="X156" s="320"/>
      <c r="Y156" s="273"/>
      <c r="Z156" s="273"/>
      <c r="AA156" s="273"/>
      <c r="AB156" s="273"/>
      <c r="AC156" s="161"/>
      <c r="AD156" s="161"/>
      <c r="AE156" s="161"/>
      <c r="AF156" s="157"/>
      <c r="AG156" s="155"/>
      <c r="AH156" s="155"/>
      <c r="AI156" s="138"/>
      <c r="AJ156" s="139"/>
      <c r="AK156" s="139"/>
      <c r="AL156" s="139"/>
      <c r="AM156" s="139"/>
      <c r="AN156" s="140"/>
    </row>
    <row r="157" spans="1:40" s="1" customFormat="1" ht="12.75" customHeight="1" x14ac:dyDescent="0.2">
      <c r="A157" s="317"/>
      <c r="B157" s="220"/>
      <c r="C157" s="220"/>
      <c r="D157" s="220"/>
      <c r="E157" s="281"/>
      <c r="F157" s="220"/>
      <c r="G157" s="220"/>
      <c r="H157" s="319"/>
      <c r="I157" s="274" t="s">
        <v>61</v>
      </c>
      <c r="J157" s="297" t="s">
        <v>73</v>
      </c>
      <c r="K157" s="297"/>
      <c r="L157" s="320"/>
      <c r="M157" s="319"/>
      <c r="N157" s="319"/>
      <c r="O157" s="319"/>
      <c r="P157" s="325"/>
      <c r="Q157" s="298"/>
      <c r="R157" s="298"/>
      <c r="S157" s="298"/>
      <c r="T157" s="299"/>
      <c r="U157" s="34" t="s">
        <v>53</v>
      </c>
      <c r="V157" s="37" t="s">
        <v>73</v>
      </c>
      <c r="W157" s="37"/>
      <c r="X157" s="320"/>
      <c r="Y157" s="273"/>
      <c r="Z157" s="273"/>
      <c r="AA157" s="273"/>
      <c r="AB157" s="273"/>
      <c r="AC157" s="161"/>
      <c r="AD157" s="161"/>
      <c r="AE157" s="161"/>
      <c r="AF157" s="157"/>
      <c r="AG157" s="155"/>
      <c r="AH157" s="155"/>
      <c r="AI157" s="138"/>
      <c r="AJ157" s="139"/>
      <c r="AK157" s="139"/>
      <c r="AL157" s="139"/>
      <c r="AM157" s="139"/>
      <c r="AN157" s="140"/>
    </row>
    <row r="158" spans="1:40" s="1" customFormat="1" ht="76.5" x14ac:dyDescent="0.2">
      <c r="A158" s="317"/>
      <c r="B158" s="220"/>
      <c r="C158" s="220"/>
      <c r="D158" s="220"/>
      <c r="E158" s="281"/>
      <c r="F158" s="220"/>
      <c r="G158" s="220"/>
      <c r="H158" s="319"/>
      <c r="I158" s="274"/>
      <c r="J158" s="297"/>
      <c r="K158" s="297"/>
      <c r="L158" s="320"/>
      <c r="M158" s="319"/>
      <c r="N158" s="319"/>
      <c r="O158" s="319"/>
      <c r="P158" s="217"/>
      <c r="Q158" s="298"/>
      <c r="R158" s="298"/>
      <c r="S158" s="298"/>
      <c r="T158" s="299" t="s">
        <v>62</v>
      </c>
      <c r="U158" s="34" t="s">
        <v>43</v>
      </c>
      <c r="V158" s="37"/>
      <c r="W158" s="37"/>
      <c r="X158" s="320">
        <f>SUM(IF(V158="x",15)+IF(V159="x",5)+IF(V160="x",15)+IF(V161="x",10)+IF(V162="x",15)+IF(V163="x",10)+IF(V164="x",30))</f>
        <v>0</v>
      </c>
      <c r="Y158" s="273"/>
      <c r="Z158" s="273"/>
      <c r="AA158" s="273"/>
      <c r="AB158" s="273"/>
      <c r="AC158" s="161"/>
      <c r="AD158" s="161"/>
      <c r="AE158" s="161"/>
      <c r="AF158" s="157"/>
      <c r="AG158" s="155"/>
      <c r="AH158" s="155"/>
      <c r="AI158" s="138"/>
      <c r="AJ158" s="139"/>
      <c r="AK158" s="139"/>
      <c r="AL158" s="139"/>
      <c r="AM158" s="139"/>
      <c r="AN158" s="140"/>
    </row>
    <row r="159" spans="1:40" s="1" customFormat="1" ht="63.75" x14ac:dyDescent="0.2">
      <c r="A159" s="317"/>
      <c r="B159" s="220"/>
      <c r="C159" s="220"/>
      <c r="D159" s="220"/>
      <c r="E159" s="281"/>
      <c r="F159" s="220"/>
      <c r="G159" s="220"/>
      <c r="H159" s="319"/>
      <c r="I159" s="274"/>
      <c r="J159" s="297"/>
      <c r="K159" s="297"/>
      <c r="L159" s="320"/>
      <c r="M159" s="319"/>
      <c r="N159" s="319"/>
      <c r="O159" s="319"/>
      <c r="P159" s="217"/>
      <c r="Q159" s="298"/>
      <c r="R159" s="298"/>
      <c r="S159" s="298"/>
      <c r="T159" s="299"/>
      <c r="U159" s="34" t="s">
        <v>46</v>
      </c>
      <c r="V159" s="37"/>
      <c r="W159" s="37"/>
      <c r="X159" s="320"/>
      <c r="Y159" s="273"/>
      <c r="Z159" s="273"/>
      <c r="AA159" s="273"/>
      <c r="AB159" s="273"/>
      <c r="AC159" s="161"/>
      <c r="AD159" s="161"/>
      <c r="AE159" s="161"/>
      <c r="AF159" s="157"/>
      <c r="AG159" s="155"/>
      <c r="AH159" s="155"/>
      <c r="AI159" s="138"/>
      <c r="AJ159" s="139"/>
      <c r="AK159" s="139"/>
      <c r="AL159" s="139"/>
      <c r="AM159" s="139"/>
      <c r="AN159" s="140"/>
    </row>
    <row r="160" spans="1:40" s="1" customFormat="1" ht="12.75" customHeight="1" x14ac:dyDescent="0.2">
      <c r="A160" s="317"/>
      <c r="B160" s="220"/>
      <c r="C160" s="220"/>
      <c r="D160" s="220"/>
      <c r="E160" s="281"/>
      <c r="F160" s="220"/>
      <c r="G160" s="220"/>
      <c r="H160" s="319"/>
      <c r="I160" s="34" t="s">
        <v>63</v>
      </c>
      <c r="J160" s="36" t="s">
        <v>73</v>
      </c>
      <c r="K160" s="36"/>
      <c r="L160" s="320"/>
      <c r="M160" s="319"/>
      <c r="N160" s="319"/>
      <c r="O160" s="319"/>
      <c r="P160" s="217"/>
      <c r="Q160" s="298"/>
      <c r="R160" s="298"/>
      <c r="S160" s="298"/>
      <c r="T160" s="299"/>
      <c r="U160" s="34" t="s">
        <v>47</v>
      </c>
      <c r="V160" s="37"/>
      <c r="W160" s="37"/>
      <c r="X160" s="320"/>
      <c r="Y160" s="273"/>
      <c r="Z160" s="273"/>
      <c r="AA160" s="273"/>
      <c r="AB160" s="273"/>
      <c r="AC160" s="161"/>
      <c r="AD160" s="161"/>
      <c r="AE160" s="161"/>
      <c r="AF160" s="157"/>
      <c r="AG160" s="155"/>
      <c r="AH160" s="155"/>
      <c r="AI160" s="138"/>
      <c r="AJ160" s="139"/>
      <c r="AK160" s="139"/>
      <c r="AL160" s="139"/>
      <c r="AM160" s="139"/>
      <c r="AN160" s="140"/>
    </row>
    <row r="161" spans="1:40" s="1" customFormat="1" ht="30" customHeight="1" x14ac:dyDescent="0.2">
      <c r="A161" s="317"/>
      <c r="B161" s="220"/>
      <c r="C161" s="220"/>
      <c r="D161" s="220"/>
      <c r="E161" s="281"/>
      <c r="F161" s="220"/>
      <c r="G161" s="220"/>
      <c r="H161" s="319"/>
      <c r="I161" s="34" t="s">
        <v>64</v>
      </c>
      <c r="J161" s="36" t="s">
        <v>73</v>
      </c>
      <c r="K161" s="36"/>
      <c r="L161" s="320"/>
      <c r="M161" s="319"/>
      <c r="N161" s="319"/>
      <c r="O161" s="319"/>
      <c r="P161" s="217"/>
      <c r="Q161" s="298"/>
      <c r="R161" s="298"/>
      <c r="S161" s="298"/>
      <c r="T161" s="299"/>
      <c r="U161" s="34" t="s">
        <v>48</v>
      </c>
      <c r="V161" s="37"/>
      <c r="W161" s="37"/>
      <c r="X161" s="320"/>
      <c r="Y161" s="273"/>
      <c r="Z161" s="273"/>
      <c r="AA161" s="273"/>
      <c r="AB161" s="273"/>
      <c r="AC161" s="161"/>
      <c r="AD161" s="161"/>
      <c r="AE161" s="161"/>
      <c r="AF161" s="157"/>
      <c r="AG161" s="155"/>
      <c r="AH161" s="155"/>
      <c r="AI161" s="138"/>
      <c r="AJ161" s="139"/>
      <c r="AK161" s="139"/>
      <c r="AL161" s="139"/>
      <c r="AM161" s="139"/>
      <c r="AN161" s="140"/>
    </row>
    <row r="162" spans="1:40" s="1" customFormat="1" ht="32.25" customHeight="1" x14ac:dyDescent="0.2">
      <c r="A162" s="317"/>
      <c r="B162" s="220"/>
      <c r="C162" s="220"/>
      <c r="D162" s="220"/>
      <c r="E162" s="281"/>
      <c r="F162" s="220"/>
      <c r="G162" s="220"/>
      <c r="H162" s="319"/>
      <c r="I162" s="34" t="s">
        <v>65</v>
      </c>
      <c r="J162" s="36" t="s">
        <v>73</v>
      </c>
      <c r="K162" s="36"/>
      <c r="L162" s="320"/>
      <c r="M162" s="319"/>
      <c r="N162" s="319"/>
      <c r="O162" s="319"/>
      <c r="P162" s="217"/>
      <c r="Q162" s="298"/>
      <c r="R162" s="298"/>
      <c r="S162" s="298"/>
      <c r="T162" s="299"/>
      <c r="U162" s="34" t="s">
        <v>50</v>
      </c>
      <c r="V162" s="37"/>
      <c r="W162" s="37"/>
      <c r="X162" s="320"/>
      <c r="Y162" s="273"/>
      <c r="Z162" s="273"/>
      <c r="AA162" s="273"/>
      <c r="AB162" s="273"/>
      <c r="AC162" s="161"/>
      <c r="AD162" s="161"/>
      <c r="AE162" s="161"/>
      <c r="AF162" s="157"/>
      <c r="AG162" s="155"/>
      <c r="AH162" s="155"/>
      <c r="AI162" s="138"/>
      <c r="AJ162" s="139"/>
      <c r="AK162" s="139"/>
      <c r="AL162" s="139"/>
      <c r="AM162" s="139"/>
      <c r="AN162" s="140"/>
    </row>
    <row r="163" spans="1:40" s="1" customFormat="1" ht="29.25" customHeight="1" x14ac:dyDescent="0.2">
      <c r="A163" s="317"/>
      <c r="B163" s="220"/>
      <c r="C163" s="220"/>
      <c r="D163" s="220"/>
      <c r="E163" s="281"/>
      <c r="F163" s="220"/>
      <c r="G163" s="220"/>
      <c r="H163" s="319"/>
      <c r="I163" s="34" t="s">
        <v>66</v>
      </c>
      <c r="J163" s="36" t="s">
        <v>73</v>
      </c>
      <c r="K163" s="36"/>
      <c r="L163" s="320"/>
      <c r="M163" s="319"/>
      <c r="N163" s="319"/>
      <c r="O163" s="319"/>
      <c r="P163" s="217"/>
      <c r="Q163" s="298"/>
      <c r="R163" s="298"/>
      <c r="S163" s="298"/>
      <c r="T163" s="299"/>
      <c r="U163" s="34" t="s">
        <v>52</v>
      </c>
      <c r="V163" s="37"/>
      <c r="W163" s="37"/>
      <c r="X163" s="320"/>
      <c r="Y163" s="273"/>
      <c r="Z163" s="273"/>
      <c r="AA163" s="273"/>
      <c r="AB163" s="273"/>
      <c r="AC163" s="161"/>
      <c r="AD163" s="161"/>
      <c r="AE163" s="161"/>
      <c r="AF163" s="157"/>
      <c r="AG163" s="155"/>
      <c r="AH163" s="155"/>
      <c r="AI163" s="138"/>
      <c r="AJ163" s="139"/>
      <c r="AK163" s="139"/>
      <c r="AL163" s="139"/>
      <c r="AM163" s="139"/>
      <c r="AN163" s="140"/>
    </row>
    <row r="164" spans="1:40" s="1" customFormat="1" ht="12.75" customHeight="1" x14ac:dyDescent="0.2">
      <c r="A164" s="317"/>
      <c r="B164" s="220"/>
      <c r="C164" s="220"/>
      <c r="D164" s="220"/>
      <c r="E164" s="281"/>
      <c r="F164" s="220"/>
      <c r="G164" s="220"/>
      <c r="H164" s="319"/>
      <c r="I164" s="34" t="s">
        <v>67</v>
      </c>
      <c r="J164" s="36" t="s">
        <v>73</v>
      </c>
      <c r="K164" s="36"/>
      <c r="L164" s="320"/>
      <c r="M164" s="319"/>
      <c r="N164" s="319"/>
      <c r="O164" s="319"/>
      <c r="P164" s="217"/>
      <c r="Q164" s="298"/>
      <c r="R164" s="298"/>
      <c r="S164" s="298"/>
      <c r="T164" s="299"/>
      <c r="U164" s="34" t="s">
        <v>53</v>
      </c>
      <c r="V164" s="37"/>
      <c r="W164" s="37"/>
      <c r="X164" s="320"/>
      <c r="Y164" s="273"/>
      <c r="Z164" s="273"/>
      <c r="AA164" s="273"/>
      <c r="AB164" s="273"/>
      <c r="AC164" s="161"/>
      <c r="AD164" s="161"/>
      <c r="AE164" s="161"/>
      <c r="AF164" s="157"/>
      <c r="AG164" s="155"/>
      <c r="AH164" s="155"/>
      <c r="AI164" s="138"/>
      <c r="AJ164" s="139"/>
      <c r="AK164" s="139"/>
      <c r="AL164" s="139"/>
      <c r="AM164" s="139"/>
      <c r="AN164" s="140"/>
    </row>
    <row r="165" spans="1:40" s="1" customFormat="1" ht="25.5" x14ac:dyDescent="0.2">
      <c r="A165" s="317"/>
      <c r="B165" s="220"/>
      <c r="C165" s="220"/>
      <c r="D165" s="220"/>
      <c r="E165" s="281"/>
      <c r="F165" s="220"/>
      <c r="G165" s="220"/>
      <c r="H165" s="319"/>
      <c r="I165" s="34" t="s">
        <v>68</v>
      </c>
      <c r="J165" s="36"/>
      <c r="K165" s="36" t="s">
        <v>73</v>
      </c>
      <c r="L165" s="320"/>
      <c r="M165" s="319"/>
      <c r="N165" s="319"/>
      <c r="O165" s="319"/>
      <c r="P165" s="324" t="s">
        <v>69</v>
      </c>
      <c r="Q165" s="324"/>
      <c r="R165" s="324"/>
      <c r="S165" s="324"/>
      <c r="T165" s="324"/>
      <c r="U165" s="324"/>
      <c r="V165" s="324"/>
      <c r="W165" s="324"/>
      <c r="X165" s="324"/>
      <c r="Y165" s="273"/>
      <c r="Z165" s="273"/>
      <c r="AA165" s="273"/>
      <c r="AB165" s="273"/>
      <c r="AC165" s="161"/>
      <c r="AD165" s="161"/>
      <c r="AE165" s="161"/>
      <c r="AF165" s="157"/>
      <c r="AG165" s="155"/>
      <c r="AH165" s="155"/>
      <c r="AI165" s="138"/>
      <c r="AJ165" s="139"/>
      <c r="AK165" s="139"/>
      <c r="AL165" s="139"/>
      <c r="AM165" s="139"/>
      <c r="AN165" s="140"/>
    </row>
    <row r="166" spans="1:40" s="1" customFormat="1" ht="12.75" customHeight="1" x14ac:dyDescent="0.2">
      <c r="A166" s="317"/>
      <c r="B166" s="220"/>
      <c r="C166" s="220"/>
      <c r="D166" s="220"/>
      <c r="E166" s="281"/>
      <c r="F166" s="220"/>
      <c r="G166" s="220"/>
      <c r="H166" s="319"/>
      <c r="I166" s="34" t="s">
        <v>70</v>
      </c>
      <c r="J166" s="38" t="s">
        <v>73</v>
      </c>
      <c r="K166" s="36"/>
      <c r="L166" s="320"/>
      <c r="M166" s="319"/>
      <c r="N166" s="319"/>
      <c r="O166" s="319"/>
      <c r="P166" s="324"/>
      <c r="Q166" s="324"/>
      <c r="R166" s="324"/>
      <c r="S166" s="324"/>
      <c r="T166" s="324"/>
      <c r="U166" s="324"/>
      <c r="V166" s="324"/>
      <c r="W166" s="324"/>
      <c r="X166" s="324"/>
      <c r="Y166" s="273"/>
      <c r="Z166" s="273"/>
      <c r="AA166" s="273"/>
      <c r="AB166" s="273"/>
      <c r="AC166" s="161"/>
      <c r="AD166" s="161"/>
      <c r="AE166" s="161"/>
      <c r="AF166" s="157"/>
      <c r="AG166" s="155"/>
      <c r="AH166" s="155"/>
      <c r="AI166" s="138"/>
      <c r="AJ166" s="139"/>
      <c r="AK166" s="139"/>
      <c r="AL166" s="139"/>
      <c r="AM166" s="139"/>
      <c r="AN166" s="140"/>
    </row>
    <row r="167" spans="1:40" s="1" customFormat="1" ht="12.75" customHeight="1" x14ac:dyDescent="0.2">
      <c r="A167" s="317"/>
      <c r="B167" s="220"/>
      <c r="C167" s="220"/>
      <c r="D167" s="220"/>
      <c r="E167" s="281"/>
      <c r="F167" s="220"/>
      <c r="G167" s="220"/>
      <c r="H167" s="319"/>
      <c r="I167" s="34" t="s">
        <v>71</v>
      </c>
      <c r="J167" s="38" t="s">
        <v>73</v>
      </c>
      <c r="K167" s="36"/>
      <c r="L167" s="320"/>
      <c r="M167" s="319"/>
      <c r="N167" s="319"/>
      <c r="O167" s="319"/>
      <c r="P167" s="324"/>
      <c r="Q167" s="324"/>
      <c r="R167" s="324"/>
      <c r="S167" s="324"/>
      <c r="T167" s="324"/>
      <c r="U167" s="324"/>
      <c r="V167" s="324"/>
      <c r="W167" s="324"/>
      <c r="X167" s="324"/>
      <c r="Y167" s="273"/>
      <c r="Z167" s="273"/>
      <c r="AA167" s="273"/>
      <c r="AB167" s="273"/>
      <c r="AC167" s="161"/>
      <c r="AD167" s="161"/>
      <c r="AE167" s="161"/>
      <c r="AF167" s="157"/>
      <c r="AG167" s="155"/>
      <c r="AH167" s="155"/>
      <c r="AI167" s="138"/>
      <c r="AJ167" s="139"/>
      <c r="AK167" s="139"/>
      <c r="AL167" s="139"/>
      <c r="AM167" s="139"/>
      <c r="AN167" s="140"/>
    </row>
    <row r="168" spans="1:40" s="1" customFormat="1" ht="25.5" customHeight="1" x14ac:dyDescent="0.2">
      <c r="A168" s="317"/>
      <c r="B168" s="220"/>
      <c r="C168" s="220"/>
      <c r="D168" s="220"/>
      <c r="E168" s="281"/>
      <c r="F168" s="220"/>
      <c r="G168" s="220"/>
      <c r="H168" s="319"/>
      <c r="I168" s="34" t="s">
        <v>72</v>
      </c>
      <c r="J168" s="38"/>
      <c r="K168" s="36" t="s">
        <v>73</v>
      </c>
      <c r="L168" s="320"/>
      <c r="M168" s="319"/>
      <c r="N168" s="319"/>
      <c r="O168" s="319"/>
      <c r="P168" s="324"/>
      <c r="Q168" s="324"/>
      <c r="R168" s="324"/>
      <c r="S168" s="324"/>
      <c r="T168" s="324"/>
      <c r="U168" s="324"/>
      <c r="V168" s="324"/>
      <c r="W168" s="324"/>
      <c r="X168" s="324"/>
      <c r="Y168" s="273"/>
      <c r="Z168" s="273"/>
      <c r="AA168" s="273"/>
      <c r="AB168" s="273"/>
      <c r="AC168" s="162"/>
      <c r="AD168" s="162"/>
      <c r="AE168" s="162"/>
      <c r="AF168" s="188"/>
      <c r="AG168" s="179"/>
      <c r="AH168" s="179"/>
      <c r="AI168" s="143"/>
      <c r="AJ168" s="144"/>
      <c r="AK168" s="144"/>
      <c r="AL168" s="144"/>
      <c r="AM168" s="144"/>
      <c r="AN168" s="145"/>
    </row>
    <row r="169" spans="1:40" s="1" customFormat="1" ht="76.5" x14ac:dyDescent="0.2">
      <c r="A169" s="317"/>
      <c r="B169" s="220" t="s">
        <v>76</v>
      </c>
      <c r="C169" s="220" t="s">
        <v>77</v>
      </c>
      <c r="D169" s="220" t="s">
        <v>132</v>
      </c>
      <c r="E169" s="220" t="s">
        <v>133</v>
      </c>
      <c r="F169" s="220" t="s">
        <v>134</v>
      </c>
      <c r="G169" s="220">
        <v>1</v>
      </c>
      <c r="H169" s="319" t="str">
        <f>IF(G169=1,"RARA VEZ",IF(G169=2,"IMPROBABLE",IF(G169=3,"POSIBLE",IF(G169=4,"PROBABLE",IF(G169=5,"CASI SEGURO"," ")))))</f>
        <v>RARA VEZ</v>
      </c>
      <c r="I169" s="34" t="s">
        <v>41</v>
      </c>
      <c r="J169" s="35" t="s">
        <v>74</v>
      </c>
      <c r="K169" s="297"/>
      <c r="L169" s="320">
        <f>COUNTIF(J169:J200,"x")</f>
        <v>15</v>
      </c>
      <c r="M169" s="319" t="str">
        <f>IF(L169&lt;6,"5",IF(L169&gt;11,"20",IF(L207&gt;6,"10","10 ")))</f>
        <v>20</v>
      </c>
      <c r="N169" s="319">
        <f>(G169*M169)</f>
        <v>20</v>
      </c>
      <c r="O169" s="319" t="str">
        <f>IF(N169&lt;11,"BAJA",IF(N169&gt;59,"EXTREMA",IF(N169=15,"MODERADA",IF(N169=20,"MODERADA",IF(N169=25,"MODERADA",IF(N169=30,"ALTA",IF(N169=40,"ALTA",IF(N169=50,"ALTA"," "))))))))</f>
        <v>MODERADA</v>
      </c>
      <c r="P169" s="329" t="s">
        <v>135</v>
      </c>
      <c r="Q169" s="298" t="s">
        <v>73</v>
      </c>
      <c r="R169" s="298"/>
      <c r="S169" s="298"/>
      <c r="T169" s="299" t="s">
        <v>42</v>
      </c>
      <c r="U169" s="34" t="s">
        <v>43</v>
      </c>
      <c r="V169" s="37" t="s">
        <v>74</v>
      </c>
      <c r="W169" s="37"/>
      <c r="X169" s="320">
        <f>SUM(IF(V169="x",15)+IF(V170="x",5)+IF(V171="x",15)+IF(V172="x",10)+IF(V173="x",15)+IF(V174="x",10)+IF(V175="x",30))</f>
        <v>100</v>
      </c>
      <c r="Y169" s="273">
        <f>AVERAGE(X169:X203)</f>
        <v>94</v>
      </c>
      <c r="Z169" s="273" t="str">
        <f>IF(Y169&lt;86,"DEBIL",IF(Y169&gt;95,"FUERTE",IF(Y169=86,"MODERADO",IF(Y169=87,"MODERADO",IF(Y169=88,"MODERADO",IF(Y169=89,"MODERADO",IF(Y169=90,"MODERADO",IF(Y169=91,"MODERADO",IF(Y169=92,"MODERADO",IF(Y169=93,"MODERADO",IF(Y169=94,"MODERADO",IF(Y169=95,"MODERADO"," "))))))))))))</f>
        <v>MODERADO</v>
      </c>
      <c r="AA169" s="273" t="str">
        <f>IF(Y169&lt;85,O169," ")</f>
        <v xml:space="preserve"> </v>
      </c>
      <c r="AB169" s="273" t="s">
        <v>44</v>
      </c>
      <c r="AC169" s="326" t="s">
        <v>136</v>
      </c>
      <c r="AD169" s="326" t="s">
        <v>137</v>
      </c>
      <c r="AE169" s="326" t="s">
        <v>138</v>
      </c>
      <c r="AF169" s="327" t="s">
        <v>139</v>
      </c>
      <c r="AG169" s="141" t="s">
        <v>737</v>
      </c>
      <c r="AH169" s="141" t="s">
        <v>738</v>
      </c>
      <c r="AI169" s="135" t="s">
        <v>725</v>
      </c>
      <c r="AJ169" s="136"/>
      <c r="AK169" s="136"/>
      <c r="AL169" s="136"/>
      <c r="AM169" s="136"/>
      <c r="AN169" s="137"/>
    </row>
    <row r="170" spans="1:40" s="1" customFormat="1" ht="63.75" x14ac:dyDescent="0.2">
      <c r="A170" s="317"/>
      <c r="B170" s="220"/>
      <c r="C170" s="220"/>
      <c r="D170" s="220"/>
      <c r="E170" s="220"/>
      <c r="F170" s="220"/>
      <c r="G170" s="220"/>
      <c r="H170" s="319"/>
      <c r="I170" s="274" t="s">
        <v>45</v>
      </c>
      <c r="J170" s="297" t="s">
        <v>74</v>
      </c>
      <c r="K170" s="297"/>
      <c r="L170" s="320"/>
      <c r="M170" s="319"/>
      <c r="N170" s="319"/>
      <c r="O170" s="319"/>
      <c r="P170" s="329"/>
      <c r="Q170" s="298"/>
      <c r="R170" s="298"/>
      <c r="S170" s="298"/>
      <c r="T170" s="299"/>
      <c r="U170" s="34" t="s">
        <v>46</v>
      </c>
      <c r="V170" s="37" t="s">
        <v>74</v>
      </c>
      <c r="W170" s="37"/>
      <c r="X170" s="320"/>
      <c r="Y170" s="273"/>
      <c r="Z170" s="273"/>
      <c r="AA170" s="273"/>
      <c r="AB170" s="273"/>
      <c r="AC170" s="326"/>
      <c r="AD170" s="326"/>
      <c r="AE170" s="326"/>
      <c r="AF170" s="327"/>
      <c r="AG170" s="142"/>
      <c r="AH170" s="142"/>
      <c r="AI170" s="138"/>
      <c r="AJ170" s="139"/>
      <c r="AK170" s="139"/>
      <c r="AL170" s="139"/>
      <c r="AM170" s="139"/>
      <c r="AN170" s="140"/>
    </row>
    <row r="171" spans="1:40" s="1" customFormat="1" ht="15" customHeight="1" x14ac:dyDescent="0.2">
      <c r="A171" s="317"/>
      <c r="B171" s="220"/>
      <c r="C171" s="220"/>
      <c r="D171" s="220"/>
      <c r="E171" s="220"/>
      <c r="F171" s="220"/>
      <c r="G171" s="220"/>
      <c r="H171" s="319"/>
      <c r="I171" s="274"/>
      <c r="J171" s="297"/>
      <c r="K171" s="297"/>
      <c r="L171" s="320"/>
      <c r="M171" s="319"/>
      <c r="N171" s="319"/>
      <c r="O171" s="319"/>
      <c r="P171" s="329"/>
      <c r="Q171" s="298"/>
      <c r="R171" s="298"/>
      <c r="S171" s="298"/>
      <c r="T171" s="299"/>
      <c r="U171" s="34" t="s">
        <v>47</v>
      </c>
      <c r="V171" s="37" t="s">
        <v>74</v>
      </c>
      <c r="W171" s="37"/>
      <c r="X171" s="320"/>
      <c r="Y171" s="273"/>
      <c r="Z171" s="273"/>
      <c r="AA171" s="273"/>
      <c r="AB171" s="273"/>
      <c r="AC171" s="326"/>
      <c r="AD171" s="326"/>
      <c r="AE171" s="326"/>
      <c r="AF171" s="327"/>
      <c r="AG171" s="142"/>
      <c r="AH171" s="142"/>
      <c r="AI171" s="138"/>
      <c r="AJ171" s="139"/>
      <c r="AK171" s="139"/>
      <c r="AL171" s="139"/>
      <c r="AM171" s="139"/>
      <c r="AN171" s="140"/>
    </row>
    <row r="172" spans="1:40" s="1" customFormat="1" ht="15" customHeight="1" x14ac:dyDescent="0.2">
      <c r="A172" s="317"/>
      <c r="B172" s="220"/>
      <c r="C172" s="220"/>
      <c r="D172" s="220"/>
      <c r="E172" s="220"/>
      <c r="F172" s="220"/>
      <c r="G172" s="220"/>
      <c r="H172" s="319"/>
      <c r="I172" s="274"/>
      <c r="J172" s="297"/>
      <c r="K172" s="297"/>
      <c r="L172" s="320"/>
      <c r="M172" s="319"/>
      <c r="N172" s="319"/>
      <c r="O172" s="319"/>
      <c r="P172" s="329"/>
      <c r="Q172" s="298"/>
      <c r="R172" s="298"/>
      <c r="S172" s="298"/>
      <c r="T172" s="299"/>
      <c r="U172" s="34" t="s">
        <v>48</v>
      </c>
      <c r="V172" s="37" t="s">
        <v>74</v>
      </c>
      <c r="W172" s="37"/>
      <c r="X172" s="320"/>
      <c r="Y172" s="273"/>
      <c r="Z172" s="273"/>
      <c r="AA172" s="273"/>
      <c r="AB172" s="273"/>
      <c r="AC172" s="326"/>
      <c r="AD172" s="326"/>
      <c r="AE172" s="326"/>
      <c r="AF172" s="327"/>
      <c r="AG172" s="142"/>
      <c r="AH172" s="142"/>
      <c r="AI172" s="138"/>
      <c r="AJ172" s="139"/>
      <c r="AK172" s="139"/>
      <c r="AL172" s="139"/>
      <c r="AM172" s="139"/>
      <c r="AN172" s="140"/>
    </row>
    <row r="173" spans="1:40" s="1" customFormat="1" ht="63.75" x14ac:dyDescent="0.2">
      <c r="A173" s="317"/>
      <c r="B173" s="220"/>
      <c r="C173" s="220"/>
      <c r="D173" s="220"/>
      <c r="E173" s="220"/>
      <c r="F173" s="220"/>
      <c r="G173" s="220"/>
      <c r="H173" s="319"/>
      <c r="I173" s="34" t="s">
        <v>49</v>
      </c>
      <c r="J173" s="36" t="s">
        <v>74</v>
      </c>
      <c r="K173" s="297"/>
      <c r="L173" s="320"/>
      <c r="M173" s="319"/>
      <c r="N173" s="319"/>
      <c r="O173" s="319"/>
      <c r="P173" s="329"/>
      <c r="Q173" s="298"/>
      <c r="R173" s="298"/>
      <c r="S173" s="298"/>
      <c r="T173" s="299"/>
      <c r="U173" s="34" t="s">
        <v>50</v>
      </c>
      <c r="V173" s="37" t="s">
        <v>74</v>
      </c>
      <c r="W173" s="37"/>
      <c r="X173" s="320"/>
      <c r="Y173" s="273"/>
      <c r="Z173" s="273"/>
      <c r="AA173" s="273"/>
      <c r="AB173" s="273"/>
      <c r="AC173" s="326"/>
      <c r="AD173" s="326"/>
      <c r="AE173" s="326"/>
      <c r="AF173" s="327"/>
      <c r="AG173" s="142"/>
      <c r="AH173" s="142"/>
      <c r="AI173" s="138"/>
      <c r="AJ173" s="139"/>
      <c r="AK173" s="139"/>
      <c r="AL173" s="139"/>
      <c r="AM173" s="139"/>
      <c r="AN173" s="140"/>
    </row>
    <row r="174" spans="1:40" s="1" customFormat="1" ht="63.75" x14ac:dyDescent="0.2">
      <c r="A174" s="317"/>
      <c r="B174" s="220"/>
      <c r="C174" s="220"/>
      <c r="D174" s="220"/>
      <c r="E174" s="220"/>
      <c r="F174" s="220"/>
      <c r="G174" s="220"/>
      <c r="H174" s="319"/>
      <c r="I174" s="274" t="s">
        <v>51</v>
      </c>
      <c r="J174" s="297" t="s">
        <v>74</v>
      </c>
      <c r="K174" s="297"/>
      <c r="L174" s="320"/>
      <c r="M174" s="319"/>
      <c r="N174" s="319"/>
      <c r="O174" s="319"/>
      <c r="P174" s="329"/>
      <c r="Q174" s="298"/>
      <c r="R174" s="298"/>
      <c r="S174" s="298"/>
      <c r="T174" s="299"/>
      <c r="U174" s="34" t="s">
        <v>52</v>
      </c>
      <c r="V174" s="37" t="s">
        <v>74</v>
      </c>
      <c r="W174" s="37"/>
      <c r="X174" s="320"/>
      <c r="Y174" s="273"/>
      <c r="Z174" s="273"/>
      <c r="AA174" s="273"/>
      <c r="AB174" s="273"/>
      <c r="AC174" s="326"/>
      <c r="AD174" s="326"/>
      <c r="AE174" s="326"/>
      <c r="AF174" s="327"/>
      <c r="AG174" s="142"/>
      <c r="AH174" s="142"/>
      <c r="AI174" s="138"/>
      <c r="AJ174" s="139"/>
      <c r="AK174" s="139"/>
      <c r="AL174" s="139"/>
      <c r="AM174" s="139"/>
      <c r="AN174" s="140"/>
    </row>
    <row r="175" spans="1:40" s="1" customFormat="1" ht="25.5" x14ac:dyDescent="0.2">
      <c r="A175" s="317"/>
      <c r="B175" s="220"/>
      <c r="C175" s="220"/>
      <c r="D175" s="220"/>
      <c r="E175" s="220"/>
      <c r="F175" s="220"/>
      <c r="G175" s="220"/>
      <c r="H175" s="319"/>
      <c r="I175" s="274"/>
      <c r="J175" s="297"/>
      <c r="K175" s="297"/>
      <c r="L175" s="320"/>
      <c r="M175" s="319"/>
      <c r="N175" s="319"/>
      <c r="O175" s="319"/>
      <c r="P175" s="329"/>
      <c r="Q175" s="298"/>
      <c r="R175" s="298"/>
      <c r="S175" s="298"/>
      <c r="T175" s="299"/>
      <c r="U175" s="34" t="s">
        <v>53</v>
      </c>
      <c r="V175" s="37" t="s">
        <v>74</v>
      </c>
      <c r="W175" s="37"/>
      <c r="X175" s="320"/>
      <c r="Y175" s="273"/>
      <c r="Z175" s="273"/>
      <c r="AA175" s="273"/>
      <c r="AB175" s="273"/>
      <c r="AC175" s="326"/>
      <c r="AD175" s="326"/>
      <c r="AE175" s="326"/>
      <c r="AF175" s="327"/>
      <c r="AG175" s="438"/>
      <c r="AH175" s="438"/>
      <c r="AI175" s="143"/>
      <c r="AJ175" s="144"/>
      <c r="AK175" s="144"/>
      <c r="AL175" s="144"/>
      <c r="AM175" s="144"/>
      <c r="AN175" s="145"/>
    </row>
    <row r="176" spans="1:40" s="1" customFormat="1" ht="25.5" customHeight="1" x14ac:dyDescent="0.2">
      <c r="A176" s="317"/>
      <c r="B176" s="220"/>
      <c r="C176" s="220"/>
      <c r="D176" s="220"/>
      <c r="E176" s="220"/>
      <c r="F176" s="220"/>
      <c r="G176" s="220"/>
      <c r="H176" s="319"/>
      <c r="I176" s="274"/>
      <c r="J176" s="297"/>
      <c r="K176" s="39"/>
      <c r="L176" s="320"/>
      <c r="M176" s="319"/>
      <c r="N176" s="319"/>
      <c r="O176" s="319"/>
      <c r="P176" s="329" t="s">
        <v>140</v>
      </c>
      <c r="Q176" s="298" t="s">
        <v>73</v>
      </c>
      <c r="R176" s="298"/>
      <c r="S176" s="298"/>
      <c r="T176" s="299" t="s">
        <v>54</v>
      </c>
      <c r="U176" s="34" t="s">
        <v>43</v>
      </c>
      <c r="V176" s="37" t="s">
        <v>74</v>
      </c>
      <c r="W176" s="37"/>
      <c r="X176" s="320">
        <f>SUM(IF(V176="x",15)+IF(V177="x",5)+IF(V178="x",15)+IF(V179="x",10)+IF(V180="x",15)+IF(V181="x",10)+IF(V182="x",30))</f>
        <v>85</v>
      </c>
      <c r="Y176" s="273"/>
      <c r="Z176" s="273"/>
      <c r="AA176" s="273"/>
      <c r="AB176" s="273"/>
      <c r="AC176" s="326" t="s">
        <v>141</v>
      </c>
      <c r="AD176" s="326" t="s">
        <v>137</v>
      </c>
      <c r="AE176" s="326" t="s">
        <v>138</v>
      </c>
      <c r="AF176" s="327" t="s">
        <v>142</v>
      </c>
      <c r="AG176" s="141" t="s">
        <v>731</v>
      </c>
      <c r="AH176" s="141" t="s">
        <v>732</v>
      </c>
      <c r="AI176" s="135" t="s">
        <v>725</v>
      </c>
      <c r="AJ176" s="136"/>
      <c r="AK176" s="136"/>
      <c r="AL176" s="136"/>
      <c r="AM176" s="136"/>
      <c r="AN176" s="137"/>
    </row>
    <row r="177" spans="1:40" s="1" customFormat="1" ht="63.75" x14ac:dyDescent="0.2">
      <c r="A177" s="317"/>
      <c r="B177" s="220"/>
      <c r="C177" s="220"/>
      <c r="D177" s="220"/>
      <c r="E177" s="220"/>
      <c r="F177" s="220"/>
      <c r="G177" s="220"/>
      <c r="H177" s="319"/>
      <c r="I177" s="274" t="s">
        <v>55</v>
      </c>
      <c r="J177" s="297" t="s">
        <v>74</v>
      </c>
      <c r="K177" s="297"/>
      <c r="L177" s="320"/>
      <c r="M177" s="319"/>
      <c r="N177" s="319"/>
      <c r="O177" s="319"/>
      <c r="P177" s="329"/>
      <c r="Q177" s="298"/>
      <c r="R177" s="298"/>
      <c r="S177" s="298"/>
      <c r="T177" s="299"/>
      <c r="U177" s="34" t="s">
        <v>46</v>
      </c>
      <c r="V177" s="37" t="s">
        <v>74</v>
      </c>
      <c r="W177" s="37"/>
      <c r="X177" s="320"/>
      <c r="Y177" s="273"/>
      <c r="Z177" s="273"/>
      <c r="AA177" s="273"/>
      <c r="AB177" s="273"/>
      <c r="AC177" s="326"/>
      <c r="AD177" s="326"/>
      <c r="AE177" s="326"/>
      <c r="AF177" s="327"/>
      <c r="AG177" s="142"/>
      <c r="AH177" s="142"/>
      <c r="AI177" s="138"/>
      <c r="AJ177" s="139"/>
      <c r="AK177" s="139"/>
      <c r="AL177" s="139"/>
      <c r="AM177" s="139"/>
      <c r="AN177" s="140"/>
    </row>
    <row r="178" spans="1:40" s="1" customFormat="1" ht="25.5" x14ac:dyDescent="0.2">
      <c r="A178" s="317"/>
      <c r="B178" s="220"/>
      <c r="C178" s="220"/>
      <c r="D178" s="220"/>
      <c r="E178" s="220"/>
      <c r="F178" s="220"/>
      <c r="G178" s="220"/>
      <c r="H178" s="319"/>
      <c r="I178" s="274"/>
      <c r="J178" s="297"/>
      <c r="K178" s="297"/>
      <c r="L178" s="320"/>
      <c r="M178" s="319"/>
      <c r="N178" s="319"/>
      <c r="O178" s="319"/>
      <c r="P178" s="329"/>
      <c r="Q178" s="298"/>
      <c r="R178" s="298"/>
      <c r="S178" s="298"/>
      <c r="T178" s="299"/>
      <c r="U178" s="34" t="s">
        <v>47</v>
      </c>
      <c r="V178" s="37"/>
      <c r="W178" s="37" t="s">
        <v>74</v>
      </c>
      <c r="X178" s="320"/>
      <c r="Y178" s="273"/>
      <c r="Z178" s="273"/>
      <c r="AA178" s="273"/>
      <c r="AB178" s="273"/>
      <c r="AC178" s="326"/>
      <c r="AD178" s="326"/>
      <c r="AE178" s="326"/>
      <c r="AF178" s="327"/>
      <c r="AG178" s="142"/>
      <c r="AH178" s="142"/>
      <c r="AI178" s="138"/>
      <c r="AJ178" s="139"/>
      <c r="AK178" s="139"/>
      <c r="AL178" s="139"/>
      <c r="AM178" s="139"/>
      <c r="AN178" s="140"/>
    </row>
    <row r="179" spans="1:40" s="1" customFormat="1" ht="25.5" x14ac:dyDescent="0.2">
      <c r="A179" s="317"/>
      <c r="B179" s="220"/>
      <c r="C179" s="220"/>
      <c r="D179" s="220"/>
      <c r="E179" s="220"/>
      <c r="F179" s="220"/>
      <c r="G179" s="220"/>
      <c r="H179" s="319"/>
      <c r="I179" s="274"/>
      <c r="J179" s="297"/>
      <c r="K179" s="297"/>
      <c r="L179" s="320"/>
      <c r="M179" s="319"/>
      <c r="N179" s="319"/>
      <c r="O179" s="319"/>
      <c r="P179" s="329"/>
      <c r="Q179" s="298"/>
      <c r="R179" s="298"/>
      <c r="S179" s="298"/>
      <c r="T179" s="299"/>
      <c r="U179" s="34" t="s">
        <v>48</v>
      </c>
      <c r="V179" s="37" t="s">
        <v>74</v>
      </c>
      <c r="W179" s="37"/>
      <c r="X179" s="320"/>
      <c r="Y179" s="273"/>
      <c r="Z179" s="273"/>
      <c r="AA179" s="273"/>
      <c r="AB179" s="273"/>
      <c r="AC179" s="326"/>
      <c r="AD179" s="326"/>
      <c r="AE179" s="326"/>
      <c r="AF179" s="327"/>
      <c r="AG179" s="142"/>
      <c r="AH179" s="142"/>
      <c r="AI179" s="138"/>
      <c r="AJ179" s="139"/>
      <c r="AK179" s="139"/>
      <c r="AL179" s="139"/>
      <c r="AM179" s="139"/>
      <c r="AN179" s="140"/>
    </row>
    <row r="180" spans="1:40" s="1" customFormat="1" ht="63.75" x14ac:dyDescent="0.2">
      <c r="A180" s="317"/>
      <c r="B180" s="220"/>
      <c r="C180" s="220"/>
      <c r="D180" s="220"/>
      <c r="E180" s="220"/>
      <c r="F180" s="220" t="s">
        <v>143</v>
      </c>
      <c r="G180" s="220"/>
      <c r="H180" s="319"/>
      <c r="I180" s="34" t="s">
        <v>56</v>
      </c>
      <c r="J180" s="36" t="s">
        <v>73</v>
      </c>
      <c r="K180" s="36"/>
      <c r="L180" s="320"/>
      <c r="M180" s="319"/>
      <c r="N180" s="319"/>
      <c r="O180" s="319"/>
      <c r="P180" s="329"/>
      <c r="Q180" s="298"/>
      <c r="R180" s="298"/>
      <c r="S180" s="298"/>
      <c r="T180" s="299"/>
      <c r="U180" s="34" t="s">
        <v>50</v>
      </c>
      <c r="V180" s="37" t="s">
        <v>74</v>
      </c>
      <c r="W180" s="37"/>
      <c r="X180" s="320"/>
      <c r="Y180" s="273"/>
      <c r="Z180" s="273"/>
      <c r="AA180" s="273"/>
      <c r="AB180" s="273"/>
      <c r="AC180" s="326"/>
      <c r="AD180" s="326"/>
      <c r="AE180" s="326"/>
      <c r="AF180" s="327"/>
      <c r="AG180" s="142"/>
      <c r="AH180" s="142"/>
      <c r="AI180" s="138"/>
      <c r="AJ180" s="139"/>
      <c r="AK180" s="139"/>
      <c r="AL180" s="139"/>
      <c r="AM180" s="139"/>
      <c r="AN180" s="140"/>
    </row>
    <row r="181" spans="1:40" s="1" customFormat="1" ht="28.5" customHeight="1" x14ac:dyDescent="0.2">
      <c r="A181" s="317"/>
      <c r="B181" s="220"/>
      <c r="C181" s="220"/>
      <c r="D181" s="220"/>
      <c r="E181" s="220"/>
      <c r="F181" s="220"/>
      <c r="G181" s="220"/>
      <c r="H181" s="319"/>
      <c r="I181" s="274" t="s">
        <v>57</v>
      </c>
      <c r="J181" s="297" t="s">
        <v>74</v>
      </c>
      <c r="K181" s="297"/>
      <c r="L181" s="320"/>
      <c r="M181" s="319"/>
      <c r="N181" s="319"/>
      <c r="O181" s="319"/>
      <c r="P181" s="329"/>
      <c r="Q181" s="298"/>
      <c r="R181" s="298"/>
      <c r="S181" s="298"/>
      <c r="T181" s="299"/>
      <c r="U181" s="34" t="s">
        <v>52</v>
      </c>
      <c r="V181" s="37" t="s">
        <v>74</v>
      </c>
      <c r="W181" s="37"/>
      <c r="X181" s="320"/>
      <c r="Y181" s="273"/>
      <c r="Z181" s="273"/>
      <c r="AA181" s="273"/>
      <c r="AB181" s="273"/>
      <c r="AC181" s="326"/>
      <c r="AD181" s="326"/>
      <c r="AE181" s="326"/>
      <c r="AF181" s="327"/>
      <c r="AG181" s="142"/>
      <c r="AH181" s="142"/>
      <c r="AI181" s="138"/>
      <c r="AJ181" s="139"/>
      <c r="AK181" s="139"/>
      <c r="AL181" s="139"/>
      <c r="AM181" s="139"/>
      <c r="AN181" s="140"/>
    </row>
    <row r="182" spans="1:40" s="1" customFormat="1" ht="25.5" x14ac:dyDescent="0.2">
      <c r="A182" s="317"/>
      <c r="B182" s="220"/>
      <c r="C182" s="220"/>
      <c r="D182" s="220"/>
      <c r="E182" s="220"/>
      <c r="F182" s="220"/>
      <c r="G182" s="220"/>
      <c r="H182" s="319"/>
      <c r="I182" s="274"/>
      <c r="J182" s="297"/>
      <c r="K182" s="297"/>
      <c r="L182" s="320"/>
      <c r="M182" s="319"/>
      <c r="N182" s="319"/>
      <c r="O182" s="319"/>
      <c r="P182" s="329"/>
      <c r="Q182" s="298"/>
      <c r="R182" s="298"/>
      <c r="S182" s="298"/>
      <c r="T182" s="299"/>
      <c r="U182" s="34" t="s">
        <v>53</v>
      </c>
      <c r="V182" s="37" t="s">
        <v>74</v>
      </c>
      <c r="W182" s="37"/>
      <c r="X182" s="320"/>
      <c r="Y182" s="273"/>
      <c r="Z182" s="273"/>
      <c r="AA182" s="273"/>
      <c r="AB182" s="273"/>
      <c r="AC182" s="326"/>
      <c r="AD182" s="326"/>
      <c r="AE182" s="326"/>
      <c r="AF182" s="327"/>
      <c r="AG182" s="438"/>
      <c r="AH182" s="438"/>
      <c r="AI182" s="143"/>
      <c r="AJ182" s="144"/>
      <c r="AK182" s="144"/>
      <c r="AL182" s="144"/>
      <c r="AM182" s="144"/>
      <c r="AN182" s="145"/>
    </row>
    <row r="183" spans="1:40" s="1" customFormat="1" ht="76.5" x14ac:dyDescent="0.2">
      <c r="A183" s="317"/>
      <c r="B183" s="220"/>
      <c r="C183" s="220"/>
      <c r="D183" s="220"/>
      <c r="E183" s="220"/>
      <c r="F183" s="220"/>
      <c r="G183" s="220"/>
      <c r="H183" s="319"/>
      <c r="I183" s="274"/>
      <c r="J183" s="297"/>
      <c r="K183" s="297"/>
      <c r="L183" s="320"/>
      <c r="M183" s="319"/>
      <c r="N183" s="319"/>
      <c r="O183" s="319"/>
      <c r="P183" s="220" t="s">
        <v>144</v>
      </c>
      <c r="Q183" s="298" t="s">
        <v>73</v>
      </c>
      <c r="R183" s="298"/>
      <c r="S183" s="298"/>
      <c r="T183" s="299" t="s">
        <v>58</v>
      </c>
      <c r="U183" s="34" t="s">
        <v>43</v>
      </c>
      <c r="V183" s="37" t="s">
        <v>74</v>
      </c>
      <c r="W183" s="37"/>
      <c r="X183" s="320">
        <f>SUM(IF(V183="x",15)+IF(V184="x",5)+IF(V185="x",15)+IF(V186="x",10)+IF(V187="x",15)+IF(V188="x",10)+IF(V189="x",30))</f>
        <v>100</v>
      </c>
      <c r="Y183" s="273"/>
      <c r="Z183" s="273"/>
      <c r="AA183" s="273"/>
      <c r="AB183" s="273"/>
      <c r="AC183" s="326" t="s">
        <v>649</v>
      </c>
      <c r="AD183" s="326" t="s">
        <v>145</v>
      </c>
      <c r="AE183" s="326" t="s">
        <v>138</v>
      </c>
      <c r="AF183" s="327" t="s">
        <v>146</v>
      </c>
      <c r="AG183" s="141" t="s">
        <v>733</v>
      </c>
      <c r="AH183" s="141" t="s">
        <v>734</v>
      </c>
      <c r="AI183" s="135" t="s">
        <v>725</v>
      </c>
      <c r="AJ183" s="136"/>
      <c r="AK183" s="136"/>
      <c r="AL183" s="136"/>
      <c r="AM183" s="136"/>
      <c r="AN183" s="137"/>
    </row>
    <row r="184" spans="1:40" s="1" customFormat="1" ht="63.75" x14ac:dyDescent="0.2">
      <c r="A184" s="317"/>
      <c r="B184" s="220"/>
      <c r="C184" s="220"/>
      <c r="D184" s="220"/>
      <c r="E184" s="220"/>
      <c r="F184" s="220"/>
      <c r="G184" s="220"/>
      <c r="H184" s="319"/>
      <c r="I184" s="274" t="s">
        <v>59</v>
      </c>
      <c r="J184" s="297" t="s">
        <v>74</v>
      </c>
      <c r="K184" s="297"/>
      <c r="L184" s="320"/>
      <c r="M184" s="319"/>
      <c r="N184" s="319"/>
      <c r="O184" s="319"/>
      <c r="P184" s="220"/>
      <c r="Q184" s="298"/>
      <c r="R184" s="298"/>
      <c r="S184" s="298"/>
      <c r="T184" s="299"/>
      <c r="U184" s="34" t="s">
        <v>46</v>
      </c>
      <c r="V184" s="37" t="s">
        <v>74</v>
      </c>
      <c r="W184" s="37"/>
      <c r="X184" s="320"/>
      <c r="Y184" s="273"/>
      <c r="Z184" s="273"/>
      <c r="AA184" s="273"/>
      <c r="AB184" s="273"/>
      <c r="AC184" s="326"/>
      <c r="AD184" s="326"/>
      <c r="AE184" s="326"/>
      <c r="AF184" s="327"/>
      <c r="AG184" s="142"/>
      <c r="AH184" s="142"/>
      <c r="AI184" s="138"/>
      <c r="AJ184" s="139"/>
      <c r="AK184" s="139"/>
      <c r="AL184" s="139"/>
      <c r="AM184" s="139"/>
      <c r="AN184" s="140"/>
    </row>
    <row r="185" spans="1:40" s="1" customFormat="1" ht="25.5" x14ac:dyDescent="0.2">
      <c r="A185" s="317"/>
      <c r="B185" s="220"/>
      <c r="C185" s="220"/>
      <c r="D185" s="220"/>
      <c r="E185" s="220"/>
      <c r="F185" s="220"/>
      <c r="G185" s="220"/>
      <c r="H185" s="319"/>
      <c r="I185" s="274"/>
      <c r="J185" s="297"/>
      <c r="K185" s="297"/>
      <c r="L185" s="320"/>
      <c r="M185" s="319"/>
      <c r="N185" s="319"/>
      <c r="O185" s="319"/>
      <c r="P185" s="220"/>
      <c r="Q185" s="298"/>
      <c r="R185" s="298"/>
      <c r="S185" s="298"/>
      <c r="T185" s="299"/>
      <c r="U185" s="34" t="s">
        <v>47</v>
      </c>
      <c r="V185" s="37" t="s">
        <v>74</v>
      </c>
      <c r="W185" s="37"/>
      <c r="X185" s="320"/>
      <c r="Y185" s="273"/>
      <c r="Z185" s="273"/>
      <c r="AA185" s="273"/>
      <c r="AB185" s="273"/>
      <c r="AC185" s="326"/>
      <c r="AD185" s="326"/>
      <c r="AE185" s="326"/>
      <c r="AF185" s="327"/>
      <c r="AG185" s="142"/>
      <c r="AH185" s="142"/>
      <c r="AI185" s="138"/>
      <c r="AJ185" s="139"/>
      <c r="AK185" s="139"/>
      <c r="AL185" s="139"/>
      <c r="AM185" s="139"/>
      <c r="AN185" s="140"/>
    </row>
    <row r="186" spans="1:40" s="1" customFormat="1" ht="25.5" x14ac:dyDescent="0.2">
      <c r="A186" s="317"/>
      <c r="B186" s="220"/>
      <c r="C186" s="220"/>
      <c r="D186" s="220"/>
      <c r="E186" s="220"/>
      <c r="F186" s="220"/>
      <c r="G186" s="220"/>
      <c r="H186" s="319"/>
      <c r="I186" s="274"/>
      <c r="J186" s="297"/>
      <c r="K186" s="297"/>
      <c r="L186" s="320"/>
      <c r="M186" s="319"/>
      <c r="N186" s="319"/>
      <c r="O186" s="319"/>
      <c r="P186" s="220"/>
      <c r="Q186" s="298"/>
      <c r="R186" s="298"/>
      <c r="S186" s="298"/>
      <c r="T186" s="299"/>
      <c r="U186" s="34" t="s">
        <v>48</v>
      </c>
      <c r="V186" s="37" t="s">
        <v>74</v>
      </c>
      <c r="W186" s="37"/>
      <c r="X186" s="320"/>
      <c r="Y186" s="273"/>
      <c r="Z186" s="273"/>
      <c r="AA186" s="273"/>
      <c r="AB186" s="273"/>
      <c r="AC186" s="326"/>
      <c r="AD186" s="326"/>
      <c r="AE186" s="326"/>
      <c r="AF186" s="327"/>
      <c r="AG186" s="142"/>
      <c r="AH186" s="142"/>
      <c r="AI186" s="138"/>
      <c r="AJ186" s="139"/>
      <c r="AK186" s="139"/>
      <c r="AL186" s="139"/>
      <c r="AM186" s="139"/>
      <c r="AN186" s="140"/>
    </row>
    <row r="187" spans="1:40" s="1" customFormat="1" ht="63.75" x14ac:dyDescent="0.2">
      <c r="A187" s="317"/>
      <c r="B187" s="220"/>
      <c r="C187" s="220"/>
      <c r="D187" s="220"/>
      <c r="E187" s="220"/>
      <c r="F187" s="220"/>
      <c r="G187" s="220"/>
      <c r="H187" s="319"/>
      <c r="I187" s="274"/>
      <c r="J187" s="297"/>
      <c r="K187" s="297"/>
      <c r="L187" s="320"/>
      <c r="M187" s="319"/>
      <c r="N187" s="319"/>
      <c r="O187" s="319"/>
      <c r="P187" s="220"/>
      <c r="Q187" s="298"/>
      <c r="R187" s="298"/>
      <c r="S187" s="298"/>
      <c r="T187" s="299"/>
      <c r="U187" s="34" t="s">
        <v>50</v>
      </c>
      <c r="V187" s="37" t="s">
        <v>74</v>
      </c>
      <c r="W187" s="37"/>
      <c r="X187" s="320"/>
      <c r="Y187" s="273"/>
      <c r="Z187" s="273"/>
      <c r="AA187" s="273"/>
      <c r="AB187" s="273"/>
      <c r="AC187" s="326"/>
      <c r="AD187" s="326"/>
      <c r="AE187" s="326"/>
      <c r="AF187" s="327"/>
      <c r="AG187" s="142"/>
      <c r="AH187" s="142"/>
      <c r="AI187" s="138"/>
      <c r="AJ187" s="139"/>
      <c r="AK187" s="139"/>
      <c r="AL187" s="139"/>
      <c r="AM187" s="139"/>
      <c r="AN187" s="140"/>
    </row>
    <row r="188" spans="1:40" s="1" customFormat="1" ht="63.75" x14ac:dyDescent="0.2">
      <c r="A188" s="317"/>
      <c r="B188" s="220"/>
      <c r="C188" s="220"/>
      <c r="D188" s="220"/>
      <c r="E188" s="220"/>
      <c r="F188" s="220"/>
      <c r="G188" s="220"/>
      <c r="H188" s="319"/>
      <c r="I188" s="34" t="s">
        <v>60</v>
      </c>
      <c r="J188" s="36" t="s">
        <v>74</v>
      </c>
      <c r="K188" s="36"/>
      <c r="L188" s="320"/>
      <c r="M188" s="319"/>
      <c r="N188" s="319"/>
      <c r="O188" s="319"/>
      <c r="P188" s="220"/>
      <c r="Q188" s="298"/>
      <c r="R188" s="298"/>
      <c r="S188" s="298"/>
      <c r="T188" s="299"/>
      <c r="U188" s="34" t="s">
        <v>52</v>
      </c>
      <c r="V188" s="37" t="s">
        <v>74</v>
      </c>
      <c r="W188" s="37"/>
      <c r="X188" s="320"/>
      <c r="Y188" s="273"/>
      <c r="Z188" s="273"/>
      <c r="AA188" s="273"/>
      <c r="AB188" s="273"/>
      <c r="AC188" s="326"/>
      <c r="AD188" s="326"/>
      <c r="AE188" s="326"/>
      <c r="AF188" s="327"/>
      <c r="AG188" s="142"/>
      <c r="AH188" s="142"/>
      <c r="AI188" s="138"/>
      <c r="AJ188" s="139"/>
      <c r="AK188" s="139"/>
      <c r="AL188" s="139"/>
      <c r="AM188" s="139"/>
      <c r="AN188" s="140"/>
    </row>
    <row r="189" spans="1:40" s="1" customFormat="1" ht="39" customHeight="1" x14ac:dyDescent="0.2">
      <c r="A189" s="317"/>
      <c r="B189" s="220"/>
      <c r="C189" s="220"/>
      <c r="D189" s="220"/>
      <c r="E189" s="220"/>
      <c r="F189" s="220"/>
      <c r="G189" s="220"/>
      <c r="H189" s="319"/>
      <c r="I189" s="274" t="s">
        <v>61</v>
      </c>
      <c r="J189" s="297" t="s">
        <v>74</v>
      </c>
      <c r="K189" s="297"/>
      <c r="L189" s="320"/>
      <c r="M189" s="319"/>
      <c r="N189" s="319"/>
      <c r="O189" s="319"/>
      <c r="P189" s="220"/>
      <c r="Q189" s="298"/>
      <c r="R189" s="298"/>
      <c r="S189" s="298"/>
      <c r="T189" s="299"/>
      <c r="U189" s="34" t="s">
        <v>53</v>
      </c>
      <c r="V189" s="37" t="s">
        <v>74</v>
      </c>
      <c r="W189" s="37"/>
      <c r="X189" s="320"/>
      <c r="Y189" s="273"/>
      <c r="Z189" s="273"/>
      <c r="AA189" s="273"/>
      <c r="AB189" s="273"/>
      <c r="AC189" s="326"/>
      <c r="AD189" s="326"/>
      <c r="AE189" s="326"/>
      <c r="AF189" s="327"/>
      <c r="AG189" s="438"/>
      <c r="AH189" s="438"/>
      <c r="AI189" s="143"/>
      <c r="AJ189" s="144"/>
      <c r="AK189" s="144"/>
      <c r="AL189" s="144"/>
      <c r="AM189" s="144"/>
      <c r="AN189" s="145"/>
    </row>
    <row r="190" spans="1:40" s="1" customFormat="1" ht="76.5" x14ac:dyDescent="0.2">
      <c r="A190" s="317"/>
      <c r="B190" s="220"/>
      <c r="C190" s="220"/>
      <c r="D190" s="220"/>
      <c r="E190" s="220"/>
      <c r="F190" s="220" t="s">
        <v>147</v>
      </c>
      <c r="G190" s="220"/>
      <c r="H190" s="319"/>
      <c r="I190" s="274"/>
      <c r="J190" s="297"/>
      <c r="K190" s="297"/>
      <c r="L190" s="320"/>
      <c r="M190" s="319"/>
      <c r="N190" s="319"/>
      <c r="O190" s="319"/>
      <c r="P190" s="220" t="s">
        <v>148</v>
      </c>
      <c r="Q190" s="298" t="s">
        <v>73</v>
      </c>
      <c r="R190" s="298"/>
      <c r="S190" s="298"/>
      <c r="T190" s="299" t="s">
        <v>62</v>
      </c>
      <c r="U190" s="34" t="s">
        <v>43</v>
      </c>
      <c r="V190" s="37" t="s">
        <v>74</v>
      </c>
      <c r="W190" s="37"/>
      <c r="X190" s="320">
        <f>SUM(IF(V190="x",15)+IF(V191="x",5)+IF(V192="x",15)+IF(V193="x",10)+IF(V194="x",15)+IF(V195="x",10)+IF(V196="x",30))</f>
        <v>100</v>
      </c>
      <c r="Y190" s="273"/>
      <c r="Z190" s="273"/>
      <c r="AA190" s="273"/>
      <c r="AB190" s="273"/>
      <c r="AC190" s="326" t="s">
        <v>648</v>
      </c>
      <c r="AD190" s="326" t="s">
        <v>149</v>
      </c>
      <c r="AE190" s="326" t="s">
        <v>150</v>
      </c>
      <c r="AF190" s="327" t="s">
        <v>128</v>
      </c>
      <c r="AG190" s="141" t="s">
        <v>735</v>
      </c>
      <c r="AH190" s="141" t="s">
        <v>736</v>
      </c>
      <c r="AI190" s="135" t="s">
        <v>725</v>
      </c>
      <c r="AJ190" s="136"/>
      <c r="AK190" s="136"/>
      <c r="AL190" s="136"/>
      <c r="AM190" s="136"/>
      <c r="AN190" s="137"/>
    </row>
    <row r="191" spans="1:40" s="1" customFormat="1" ht="63.75" x14ac:dyDescent="0.2">
      <c r="A191" s="317"/>
      <c r="B191" s="220"/>
      <c r="C191" s="220"/>
      <c r="D191" s="220"/>
      <c r="E191" s="220"/>
      <c r="F191" s="220"/>
      <c r="G191" s="220"/>
      <c r="H191" s="319"/>
      <c r="I191" s="274"/>
      <c r="J191" s="297"/>
      <c r="K191" s="297"/>
      <c r="L191" s="320"/>
      <c r="M191" s="319"/>
      <c r="N191" s="319"/>
      <c r="O191" s="319"/>
      <c r="P191" s="220"/>
      <c r="Q191" s="298"/>
      <c r="R191" s="298"/>
      <c r="S191" s="298"/>
      <c r="T191" s="299"/>
      <c r="U191" s="34" t="s">
        <v>46</v>
      </c>
      <c r="V191" s="37" t="s">
        <v>74</v>
      </c>
      <c r="W191" s="37"/>
      <c r="X191" s="320"/>
      <c r="Y191" s="273"/>
      <c r="Z191" s="273"/>
      <c r="AA191" s="273"/>
      <c r="AB191" s="273"/>
      <c r="AC191" s="326"/>
      <c r="AD191" s="326"/>
      <c r="AE191" s="326"/>
      <c r="AF191" s="327"/>
      <c r="AG191" s="142"/>
      <c r="AH191" s="142"/>
      <c r="AI191" s="138"/>
      <c r="AJ191" s="139"/>
      <c r="AK191" s="139"/>
      <c r="AL191" s="139"/>
      <c r="AM191" s="139"/>
      <c r="AN191" s="140"/>
    </row>
    <row r="192" spans="1:40" s="1" customFormat="1" ht="30" customHeight="1" x14ac:dyDescent="0.2">
      <c r="A192" s="317"/>
      <c r="B192" s="220"/>
      <c r="C192" s="220"/>
      <c r="D192" s="220"/>
      <c r="E192" s="220"/>
      <c r="F192" s="220"/>
      <c r="G192" s="220"/>
      <c r="H192" s="319"/>
      <c r="I192" s="34" t="s">
        <v>63</v>
      </c>
      <c r="J192" s="36" t="s">
        <v>74</v>
      </c>
      <c r="K192" s="36"/>
      <c r="L192" s="320"/>
      <c r="M192" s="319"/>
      <c r="N192" s="319"/>
      <c r="O192" s="319"/>
      <c r="P192" s="220"/>
      <c r="Q192" s="298"/>
      <c r="R192" s="298"/>
      <c r="S192" s="298"/>
      <c r="T192" s="299"/>
      <c r="U192" s="34" t="s">
        <v>47</v>
      </c>
      <c r="V192" s="37" t="s">
        <v>74</v>
      </c>
      <c r="W192" s="37"/>
      <c r="X192" s="320"/>
      <c r="Y192" s="273"/>
      <c r="Z192" s="273"/>
      <c r="AA192" s="273"/>
      <c r="AB192" s="273"/>
      <c r="AC192" s="326"/>
      <c r="AD192" s="326"/>
      <c r="AE192" s="326"/>
      <c r="AF192" s="327"/>
      <c r="AG192" s="142"/>
      <c r="AH192" s="142"/>
      <c r="AI192" s="138"/>
      <c r="AJ192" s="139"/>
      <c r="AK192" s="139"/>
      <c r="AL192" s="139"/>
      <c r="AM192" s="139"/>
      <c r="AN192" s="140"/>
    </row>
    <row r="193" spans="1:40" s="1" customFormat="1" ht="12.75" hidden="1" customHeight="1" x14ac:dyDescent="0.2">
      <c r="A193" s="317"/>
      <c r="B193" s="220"/>
      <c r="C193" s="220"/>
      <c r="D193" s="220"/>
      <c r="E193" s="220"/>
      <c r="F193" s="220"/>
      <c r="G193" s="220"/>
      <c r="H193" s="319"/>
      <c r="I193" s="34" t="s">
        <v>64</v>
      </c>
      <c r="J193" s="36" t="s">
        <v>74</v>
      </c>
      <c r="K193" s="36"/>
      <c r="L193" s="320"/>
      <c r="M193" s="319"/>
      <c r="N193" s="319"/>
      <c r="O193" s="319"/>
      <c r="P193" s="220"/>
      <c r="Q193" s="298"/>
      <c r="R193" s="298"/>
      <c r="S193" s="298"/>
      <c r="T193" s="299"/>
      <c r="U193" s="34" t="s">
        <v>48</v>
      </c>
      <c r="V193" s="37" t="s">
        <v>74</v>
      </c>
      <c r="W193" s="37"/>
      <c r="X193" s="320"/>
      <c r="Y193" s="273"/>
      <c r="Z193" s="273"/>
      <c r="AA193" s="273"/>
      <c r="AB193" s="273"/>
      <c r="AC193" s="326"/>
      <c r="AD193" s="326"/>
      <c r="AE193" s="326"/>
      <c r="AF193" s="327"/>
      <c r="AG193" s="142"/>
      <c r="AH193" s="142"/>
      <c r="AI193" s="15"/>
      <c r="AJ193" s="16"/>
      <c r="AK193" s="16"/>
      <c r="AL193" s="16"/>
      <c r="AM193" s="16"/>
      <c r="AN193" s="17"/>
    </row>
    <row r="194" spans="1:40" s="1" customFormat="1" ht="63.75" hidden="1" x14ac:dyDescent="0.2">
      <c r="A194" s="317"/>
      <c r="B194" s="220"/>
      <c r="C194" s="220"/>
      <c r="D194" s="220"/>
      <c r="E194" s="220"/>
      <c r="F194" s="220"/>
      <c r="G194" s="220"/>
      <c r="H194" s="319"/>
      <c r="I194" s="34" t="s">
        <v>65</v>
      </c>
      <c r="J194" s="36"/>
      <c r="K194" s="36" t="s">
        <v>74</v>
      </c>
      <c r="L194" s="320"/>
      <c r="M194" s="319"/>
      <c r="N194" s="319"/>
      <c r="O194" s="319"/>
      <c r="P194" s="220"/>
      <c r="Q194" s="298"/>
      <c r="R194" s="298"/>
      <c r="S194" s="298"/>
      <c r="T194" s="299"/>
      <c r="U194" s="34" t="s">
        <v>50</v>
      </c>
      <c r="V194" s="37" t="s">
        <v>74</v>
      </c>
      <c r="W194" s="37"/>
      <c r="X194" s="320"/>
      <c r="Y194" s="273"/>
      <c r="Z194" s="273"/>
      <c r="AA194" s="273"/>
      <c r="AB194" s="273"/>
      <c r="AC194" s="326"/>
      <c r="AD194" s="326"/>
      <c r="AE194" s="326"/>
      <c r="AF194" s="327"/>
      <c r="AG194" s="142"/>
      <c r="AH194" s="142"/>
      <c r="AI194" s="15"/>
      <c r="AJ194" s="16"/>
      <c r="AK194" s="16"/>
      <c r="AL194" s="16"/>
      <c r="AM194" s="16"/>
      <c r="AN194" s="17"/>
    </row>
    <row r="195" spans="1:40" s="1" customFormat="1" ht="12" hidden="1" customHeight="1" x14ac:dyDescent="0.2">
      <c r="A195" s="317"/>
      <c r="B195" s="220"/>
      <c r="C195" s="220"/>
      <c r="D195" s="220"/>
      <c r="E195" s="220"/>
      <c r="F195" s="220"/>
      <c r="G195" s="220"/>
      <c r="H195" s="319"/>
      <c r="I195" s="34" t="s">
        <v>66</v>
      </c>
      <c r="J195" s="36"/>
      <c r="K195" s="36" t="s">
        <v>74</v>
      </c>
      <c r="L195" s="320"/>
      <c r="M195" s="319"/>
      <c r="N195" s="319"/>
      <c r="O195" s="319"/>
      <c r="P195" s="220"/>
      <c r="Q195" s="298"/>
      <c r="R195" s="298"/>
      <c r="S195" s="298"/>
      <c r="T195" s="299"/>
      <c r="U195" s="34" t="s">
        <v>52</v>
      </c>
      <c r="V195" s="37" t="s">
        <v>74</v>
      </c>
      <c r="W195" s="37"/>
      <c r="X195" s="320"/>
      <c r="Y195" s="273"/>
      <c r="Z195" s="273"/>
      <c r="AA195" s="273"/>
      <c r="AB195" s="273"/>
      <c r="AC195" s="326"/>
      <c r="AD195" s="326"/>
      <c r="AE195" s="326"/>
      <c r="AF195" s="327"/>
      <c r="AG195" s="142"/>
      <c r="AH195" s="142"/>
      <c r="AI195" s="15"/>
      <c r="AJ195" s="16"/>
      <c r="AK195" s="16"/>
      <c r="AL195" s="16"/>
      <c r="AM195" s="16"/>
      <c r="AN195" s="17"/>
    </row>
    <row r="196" spans="1:40" s="1" customFormat="1" ht="1.5" customHeight="1" x14ac:dyDescent="0.2">
      <c r="A196" s="317"/>
      <c r="B196" s="220"/>
      <c r="C196" s="220"/>
      <c r="D196" s="220"/>
      <c r="E196" s="220"/>
      <c r="F196" s="220"/>
      <c r="G196" s="220"/>
      <c r="H196" s="319"/>
      <c r="I196" s="34" t="s">
        <v>67</v>
      </c>
      <c r="J196" s="36" t="s">
        <v>74</v>
      </c>
      <c r="K196" s="36"/>
      <c r="L196" s="320"/>
      <c r="M196" s="319"/>
      <c r="N196" s="319"/>
      <c r="O196" s="319"/>
      <c r="P196" s="220"/>
      <c r="Q196" s="298"/>
      <c r="R196" s="298"/>
      <c r="S196" s="298"/>
      <c r="T196" s="299"/>
      <c r="U196" s="34" t="s">
        <v>53</v>
      </c>
      <c r="V196" s="37" t="s">
        <v>74</v>
      </c>
      <c r="W196" s="37"/>
      <c r="X196" s="320"/>
      <c r="Y196" s="273"/>
      <c r="Z196" s="273"/>
      <c r="AA196" s="273"/>
      <c r="AB196" s="273"/>
      <c r="AC196" s="326"/>
      <c r="AD196" s="326"/>
      <c r="AE196" s="326"/>
      <c r="AF196" s="327"/>
      <c r="AG196" s="142"/>
      <c r="AH196" s="142"/>
      <c r="AI196" s="18"/>
      <c r="AJ196" s="19"/>
      <c r="AK196" s="19"/>
      <c r="AL196" s="19"/>
      <c r="AM196" s="19"/>
      <c r="AN196" s="20"/>
    </row>
    <row r="197" spans="1:40" s="1" customFormat="1" ht="25.5" customHeight="1" x14ac:dyDescent="0.2">
      <c r="A197" s="317"/>
      <c r="B197" s="220"/>
      <c r="C197" s="220"/>
      <c r="D197" s="220"/>
      <c r="E197" s="220"/>
      <c r="F197" s="220"/>
      <c r="G197" s="220"/>
      <c r="H197" s="319"/>
      <c r="I197" s="34" t="s">
        <v>68</v>
      </c>
      <c r="J197" s="36"/>
      <c r="K197" s="36" t="s">
        <v>74</v>
      </c>
      <c r="L197" s="320"/>
      <c r="M197" s="319"/>
      <c r="N197" s="319"/>
      <c r="O197" s="319"/>
      <c r="P197" s="290" t="s">
        <v>151</v>
      </c>
      <c r="Q197" s="298" t="s">
        <v>73</v>
      </c>
      <c r="R197" s="298"/>
      <c r="S197" s="298"/>
      <c r="T197" s="299" t="s">
        <v>62</v>
      </c>
      <c r="U197" s="34" t="s">
        <v>43</v>
      </c>
      <c r="V197" s="37" t="s">
        <v>74</v>
      </c>
      <c r="W197" s="37"/>
      <c r="X197" s="320">
        <f>SUM(IF(V197="x",15)+IF(V198="x",5)+IF(V199="x",15)+IF(V200="x",10)+IF(V201="x",15)+IF(V202="x",10)+IF(V203="x",30))</f>
        <v>85</v>
      </c>
      <c r="Y197" s="273"/>
      <c r="Z197" s="273"/>
      <c r="AA197" s="273"/>
      <c r="AB197" s="273"/>
      <c r="AC197" s="326" t="s">
        <v>648</v>
      </c>
      <c r="AD197" s="326" t="s">
        <v>149</v>
      </c>
      <c r="AE197" s="326" t="s">
        <v>138</v>
      </c>
      <c r="AF197" s="327" t="s">
        <v>128</v>
      </c>
      <c r="AG197" s="141" t="s">
        <v>735</v>
      </c>
      <c r="AH197" s="141" t="s">
        <v>736</v>
      </c>
      <c r="AI197" s="135" t="s">
        <v>725</v>
      </c>
      <c r="AJ197" s="136"/>
      <c r="AK197" s="136"/>
      <c r="AL197" s="136"/>
      <c r="AM197" s="136"/>
      <c r="AN197" s="137"/>
    </row>
    <row r="198" spans="1:40" s="1" customFormat="1" ht="63.75" x14ac:dyDescent="0.2">
      <c r="A198" s="317"/>
      <c r="B198" s="220"/>
      <c r="C198" s="220"/>
      <c r="D198" s="220"/>
      <c r="E198" s="220"/>
      <c r="F198" s="220"/>
      <c r="G198" s="220"/>
      <c r="H198" s="319"/>
      <c r="I198" s="34" t="s">
        <v>70</v>
      </c>
      <c r="J198" s="36" t="s">
        <v>74</v>
      </c>
      <c r="K198" s="36"/>
      <c r="L198" s="320"/>
      <c r="M198" s="319"/>
      <c r="N198" s="319"/>
      <c r="O198" s="319"/>
      <c r="P198" s="290"/>
      <c r="Q198" s="298"/>
      <c r="R198" s="298"/>
      <c r="S198" s="298"/>
      <c r="T198" s="299"/>
      <c r="U198" s="34" t="s">
        <v>46</v>
      </c>
      <c r="V198" s="37" t="s">
        <v>74</v>
      </c>
      <c r="W198" s="37"/>
      <c r="X198" s="320"/>
      <c r="Y198" s="273"/>
      <c r="Z198" s="273"/>
      <c r="AA198" s="273"/>
      <c r="AB198" s="273"/>
      <c r="AC198" s="326"/>
      <c r="AD198" s="326"/>
      <c r="AE198" s="326"/>
      <c r="AF198" s="327"/>
      <c r="AG198" s="142"/>
      <c r="AH198" s="142"/>
      <c r="AI198" s="138"/>
      <c r="AJ198" s="139"/>
      <c r="AK198" s="139"/>
      <c r="AL198" s="139"/>
      <c r="AM198" s="139"/>
      <c r="AN198" s="140"/>
    </row>
    <row r="199" spans="1:40" s="1" customFormat="1" ht="20.45" customHeight="1" x14ac:dyDescent="0.2">
      <c r="A199" s="317"/>
      <c r="B199" s="220"/>
      <c r="C199" s="220"/>
      <c r="D199" s="220"/>
      <c r="E199" s="220"/>
      <c r="F199" s="220"/>
      <c r="G199" s="220"/>
      <c r="H199" s="319"/>
      <c r="I199" s="34" t="s">
        <v>71</v>
      </c>
      <c r="J199" s="36" t="s">
        <v>74</v>
      </c>
      <c r="K199" s="36"/>
      <c r="L199" s="320"/>
      <c r="M199" s="319"/>
      <c r="N199" s="319"/>
      <c r="O199" s="319"/>
      <c r="P199" s="290"/>
      <c r="Q199" s="298"/>
      <c r="R199" s="298"/>
      <c r="S199" s="298"/>
      <c r="T199" s="299"/>
      <c r="U199" s="34" t="s">
        <v>47</v>
      </c>
      <c r="V199" s="37"/>
      <c r="W199" s="37" t="s">
        <v>74</v>
      </c>
      <c r="X199" s="320"/>
      <c r="Y199" s="273"/>
      <c r="Z199" s="273"/>
      <c r="AA199" s="273"/>
      <c r="AB199" s="273"/>
      <c r="AC199" s="326"/>
      <c r="AD199" s="326"/>
      <c r="AE199" s="326"/>
      <c r="AF199" s="327"/>
      <c r="AG199" s="142"/>
      <c r="AH199" s="142"/>
      <c r="AI199" s="138"/>
      <c r="AJ199" s="139"/>
      <c r="AK199" s="139"/>
      <c r="AL199" s="139"/>
      <c r="AM199" s="139"/>
      <c r="AN199" s="140"/>
    </row>
    <row r="200" spans="1:40" s="1" customFormat="1" ht="20.45" customHeight="1" x14ac:dyDescent="0.2">
      <c r="A200" s="317"/>
      <c r="B200" s="220"/>
      <c r="C200" s="220"/>
      <c r="D200" s="220"/>
      <c r="E200" s="220"/>
      <c r="F200" s="220"/>
      <c r="G200" s="220"/>
      <c r="H200" s="319"/>
      <c r="I200" s="34" t="s">
        <v>72</v>
      </c>
      <c r="J200" s="38"/>
      <c r="K200" s="36" t="s">
        <v>74</v>
      </c>
      <c r="L200" s="320"/>
      <c r="M200" s="319"/>
      <c r="N200" s="319"/>
      <c r="O200" s="319"/>
      <c r="P200" s="290"/>
      <c r="Q200" s="298"/>
      <c r="R200" s="298"/>
      <c r="S200" s="298"/>
      <c r="T200" s="299"/>
      <c r="U200" s="34" t="s">
        <v>48</v>
      </c>
      <c r="V200" s="37" t="s">
        <v>74</v>
      </c>
      <c r="W200" s="37"/>
      <c r="X200" s="320"/>
      <c r="Y200" s="273"/>
      <c r="Z200" s="273"/>
      <c r="AA200" s="273"/>
      <c r="AB200" s="273"/>
      <c r="AC200" s="326"/>
      <c r="AD200" s="326"/>
      <c r="AE200" s="326"/>
      <c r="AF200" s="327"/>
      <c r="AG200" s="142"/>
      <c r="AH200" s="142"/>
      <c r="AI200" s="138"/>
      <c r="AJ200" s="139"/>
      <c r="AK200" s="139"/>
      <c r="AL200" s="139"/>
      <c r="AM200" s="139"/>
      <c r="AN200" s="140"/>
    </row>
    <row r="201" spans="1:40" s="1" customFormat="1" ht="25.5" customHeight="1" x14ac:dyDescent="0.2">
      <c r="A201" s="317"/>
      <c r="B201" s="220"/>
      <c r="C201" s="220"/>
      <c r="D201" s="220"/>
      <c r="E201" s="220"/>
      <c r="F201" s="220"/>
      <c r="G201" s="220"/>
      <c r="H201" s="334"/>
      <c r="I201" s="334"/>
      <c r="J201" s="334"/>
      <c r="K201" s="334"/>
      <c r="L201" s="320"/>
      <c r="M201" s="319"/>
      <c r="N201" s="319"/>
      <c r="O201" s="319"/>
      <c r="P201" s="290"/>
      <c r="Q201" s="298"/>
      <c r="R201" s="298"/>
      <c r="S201" s="298"/>
      <c r="T201" s="299"/>
      <c r="U201" s="34" t="s">
        <v>50</v>
      </c>
      <c r="V201" s="37" t="s">
        <v>74</v>
      </c>
      <c r="W201" s="37"/>
      <c r="X201" s="320"/>
      <c r="Y201" s="273"/>
      <c r="Z201" s="273"/>
      <c r="AA201" s="273"/>
      <c r="AB201" s="273"/>
      <c r="AC201" s="326"/>
      <c r="AD201" s="326"/>
      <c r="AE201" s="326"/>
      <c r="AF201" s="327"/>
      <c r="AG201" s="142"/>
      <c r="AH201" s="142"/>
      <c r="AI201" s="138"/>
      <c r="AJ201" s="139"/>
      <c r="AK201" s="139"/>
      <c r="AL201" s="139"/>
      <c r="AM201" s="139"/>
      <c r="AN201" s="140"/>
    </row>
    <row r="202" spans="1:40" s="1" customFormat="1" ht="12" customHeight="1" x14ac:dyDescent="0.2">
      <c r="A202" s="317"/>
      <c r="B202" s="220"/>
      <c r="C202" s="220"/>
      <c r="D202" s="220"/>
      <c r="E202" s="220"/>
      <c r="F202" s="220"/>
      <c r="G202" s="220"/>
      <c r="H202" s="334"/>
      <c r="I202" s="334"/>
      <c r="J202" s="334"/>
      <c r="K202" s="334"/>
      <c r="L202" s="320"/>
      <c r="M202" s="319"/>
      <c r="N202" s="319"/>
      <c r="O202" s="319"/>
      <c r="P202" s="290"/>
      <c r="Q202" s="298"/>
      <c r="R202" s="298"/>
      <c r="S202" s="298"/>
      <c r="T202" s="299"/>
      <c r="U202" s="34" t="s">
        <v>52</v>
      </c>
      <c r="V202" s="37" t="s">
        <v>74</v>
      </c>
      <c r="W202" s="37"/>
      <c r="X202" s="320"/>
      <c r="Y202" s="273"/>
      <c r="Z202" s="273"/>
      <c r="AA202" s="273"/>
      <c r="AB202" s="273"/>
      <c r="AC202" s="326"/>
      <c r="AD202" s="326"/>
      <c r="AE202" s="326"/>
      <c r="AF202" s="327"/>
      <c r="AG202" s="142"/>
      <c r="AH202" s="142"/>
      <c r="AI202" s="138"/>
      <c r="AJ202" s="139"/>
      <c r="AK202" s="139"/>
      <c r="AL202" s="139"/>
      <c r="AM202" s="139"/>
      <c r="AN202" s="140"/>
    </row>
    <row r="203" spans="1:40" s="1" customFormat="1" ht="6.75" customHeight="1" x14ac:dyDescent="0.2">
      <c r="A203" s="317"/>
      <c r="B203" s="220"/>
      <c r="C203" s="220"/>
      <c r="D203" s="220"/>
      <c r="E203" s="220"/>
      <c r="F203" s="220"/>
      <c r="G203" s="220"/>
      <c r="H203" s="334"/>
      <c r="I203" s="334"/>
      <c r="J203" s="334"/>
      <c r="K203" s="334"/>
      <c r="L203" s="320"/>
      <c r="M203" s="319"/>
      <c r="N203" s="319"/>
      <c r="O203" s="319"/>
      <c r="P203" s="290"/>
      <c r="Q203" s="298"/>
      <c r="R203" s="298"/>
      <c r="S203" s="298"/>
      <c r="T203" s="299"/>
      <c r="U203" s="34" t="s">
        <v>53</v>
      </c>
      <c r="V203" s="37" t="s">
        <v>74</v>
      </c>
      <c r="W203" s="37"/>
      <c r="X203" s="320"/>
      <c r="Y203" s="273"/>
      <c r="Z203" s="273"/>
      <c r="AA203" s="273"/>
      <c r="AB203" s="273"/>
      <c r="AC203" s="326"/>
      <c r="AD203" s="326"/>
      <c r="AE203" s="326"/>
      <c r="AF203" s="327"/>
      <c r="AG203" s="142"/>
      <c r="AH203" s="142"/>
      <c r="AI203" s="143"/>
      <c r="AJ203" s="144"/>
      <c r="AK203" s="144"/>
      <c r="AL203" s="144"/>
      <c r="AM203" s="144"/>
      <c r="AN203" s="145"/>
    </row>
    <row r="204" spans="1:40" s="1" customFormat="1" ht="0.6" customHeight="1" x14ac:dyDescent="0.2">
      <c r="A204" s="317"/>
      <c r="B204" s="220"/>
      <c r="C204" s="220"/>
      <c r="D204" s="220"/>
      <c r="E204" s="220"/>
      <c r="F204" s="220"/>
      <c r="G204" s="220"/>
      <c r="H204" s="334"/>
      <c r="I204" s="334"/>
      <c r="J204" s="334"/>
      <c r="K204" s="334"/>
      <c r="L204" s="320"/>
      <c r="M204" s="319"/>
      <c r="N204" s="319"/>
      <c r="O204" s="319"/>
      <c r="P204" s="324" t="s">
        <v>69</v>
      </c>
      <c r="Q204" s="324"/>
      <c r="R204" s="324"/>
      <c r="S204" s="324"/>
      <c r="T204" s="324"/>
      <c r="U204" s="324"/>
      <c r="V204" s="324"/>
      <c r="W204" s="324"/>
      <c r="X204" s="324"/>
      <c r="Y204" s="238"/>
      <c r="Z204" s="238"/>
      <c r="AA204" s="238"/>
      <c r="AB204" s="238"/>
      <c r="AC204" s="40"/>
      <c r="AD204" s="41"/>
      <c r="AE204" s="41"/>
      <c r="AF204" s="42"/>
      <c r="AI204" s="18"/>
      <c r="AJ204" s="19"/>
      <c r="AK204" s="19"/>
      <c r="AL204" s="19"/>
      <c r="AM204" s="19"/>
      <c r="AN204" s="20"/>
    </row>
    <row r="205" spans="1:40" s="1" customFormat="1" ht="15" hidden="1" customHeight="1" x14ac:dyDescent="0.2">
      <c r="A205" s="317"/>
      <c r="B205" s="220"/>
      <c r="C205" s="220"/>
      <c r="D205" s="220"/>
      <c r="E205" s="220"/>
      <c r="F205" s="220"/>
      <c r="G205" s="220"/>
      <c r="H205" s="334"/>
      <c r="I205" s="334"/>
      <c r="J205" s="334"/>
      <c r="K205" s="334"/>
      <c r="L205" s="320"/>
      <c r="M205" s="319"/>
      <c r="N205" s="319"/>
      <c r="O205" s="319"/>
      <c r="P205" s="324"/>
      <c r="Q205" s="324"/>
      <c r="R205" s="324"/>
      <c r="S205" s="324"/>
      <c r="T205" s="324"/>
      <c r="U205" s="324"/>
      <c r="V205" s="324"/>
      <c r="W205" s="324"/>
      <c r="X205" s="324"/>
      <c r="Y205" s="238"/>
      <c r="Z205" s="238"/>
      <c r="AA205" s="238"/>
      <c r="AB205" s="238"/>
      <c r="AC205" s="40"/>
      <c r="AD205" s="41"/>
      <c r="AE205" s="41"/>
      <c r="AF205" s="42"/>
    </row>
    <row r="206" spans="1:40" s="1" customFormat="1" ht="13.15" hidden="1" customHeight="1" x14ac:dyDescent="0.2">
      <c r="A206" s="317"/>
      <c r="B206" s="220"/>
      <c r="C206" s="220"/>
      <c r="D206" s="220"/>
      <c r="E206" s="220"/>
      <c r="F206" s="220"/>
      <c r="G206" s="220"/>
      <c r="H206" s="334"/>
      <c r="I206" s="334"/>
      <c r="J206" s="334"/>
      <c r="K206" s="334"/>
      <c r="L206" s="320"/>
      <c r="M206" s="319"/>
      <c r="N206" s="319"/>
      <c r="O206" s="319"/>
      <c r="P206" s="324"/>
      <c r="Q206" s="324"/>
      <c r="R206" s="324"/>
      <c r="S206" s="324"/>
      <c r="T206" s="324"/>
      <c r="U206" s="324"/>
      <c r="V206" s="324"/>
      <c r="W206" s="324"/>
      <c r="X206" s="324"/>
      <c r="Y206" s="238"/>
      <c r="Z206" s="238"/>
      <c r="AA206" s="238"/>
      <c r="AB206" s="238"/>
      <c r="AC206" s="40"/>
      <c r="AD206" s="41"/>
      <c r="AE206" s="41"/>
      <c r="AF206" s="42"/>
    </row>
    <row r="207" spans="1:40" s="1" customFormat="1" ht="13.15" hidden="1" customHeight="1" x14ac:dyDescent="0.2">
      <c r="A207" s="317"/>
      <c r="B207" s="220"/>
      <c r="C207" s="220"/>
      <c r="D207" s="220"/>
      <c r="E207" s="220"/>
      <c r="F207" s="220"/>
      <c r="G207" s="220"/>
      <c r="H207" s="334"/>
      <c r="I207" s="334"/>
      <c r="J207" s="334"/>
      <c r="K207" s="334"/>
      <c r="L207" s="320"/>
      <c r="M207" s="319"/>
      <c r="N207" s="319"/>
      <c r="O207" s="319"/>
      <c r="P207" s="324"/>
      <c r="Q207" s="324"/>
      <c r="R207" s="324"/>
      <c r="S207" s="324"/>
      <c r="T207" s="324"/>
      <c r="U207" s="324"/>
      <c r="V207" s="324"/>
      <c r="W207" s="324"/>
      <c r="X207" s="324"/>
      <c r="Y207" s="238"/>
      <c r="Z207" s="238"/>
      <c r="AA207" s="238"/>
      <c r="AB207" s="238"/>
      <c r="AC207" s="40"/>
      <c r="AD207" s="41"/>
      <c r="AE207" s="41"/>
      <c r="AF207" s="42"/>
    </row>
    <row r="208" spans="1:40" s="43" customFormat="1" ht="24.95" customHeight="1" x14ac:dyDescent="0.2">
      <c r="A208" s="317"/>
      <c r="B208" s="217" t="s">
        <v>152</v>
      </c>
      <c r="C208" s="217" t="str">
        <f>UPPER("Establecer los criterios básicos para la elaboración, identificación, revisión, aprobación, actualización, cambios, organización, conservación, custodia y disposición final de los documentos.")</f>
        <v>ESTABLECER LOS CRITERIOS BÁSICOS PARA LA ELABORACIÓN, IDENTIFICACIÓN, REVISIÓN, APROBACIÓN, ACTUALIZACIÓN, CAMBIOS, ORGANIZACIÓN, CONSERVACIÓN, CUSTODIA Y DISPOSICIÓN FINAL DE LOS DOCUMENTOS.</v>
      </c>
      <c r="D208" s="330" t="s">
        <v>153</v>
      </c>
      <c r="E208" s="217" t="s">
        <v>154</v>
      </c>
      <c r="F208" s="332" t="s">
        <v>155</v>
      </c>
      <c r="G208" s="169">
        <v>1</v>
      </c>
      <c r="H208" s="319" t="str">
        <f>IF(G208=1,"RARA VEZ",IF(G208=2,"IMPROBABLE",IF(G208=3,"POSIBLE",IF(G208=4,"PROBABLE",IF(G208=5,"CASI SEGURO"," ")))))</f>
        <v>RARA VEZ</v>
      </c>
      <c r="I208" s="34" t="s">
        <v>41</v>
      </c>
      <c r="J208" s="38"/>
      <c r="K208" s="35" t="s">
        <v>74</v>
      </c>
      <c r="L208" s="320">
        <f>COUNTIF(J208:J239,"x")</f>
        <v>0</v>
      </c>
      <c r="M208" s="319" t="str">
        <f>IF(L208&lt;6,"5",IF(L208&gt;11,"20",IF(#REF!&gt;6,"10","10 ")))</f>
        <v>5</v>
      </c>
      <c r="N208" s="319">
        <f>(G208*M208)</f>
        <v>5</v>
      </c>
      <c r="O208" s="319" t="str">
        <f>IF(N208&lt;11,"BAJA",IF(N208&gt;59,"EXTREMA",IF(N208=15,"MODERADA",IF(N208=20,"MODERADA",IF(N208=25,"MODERADA",IF(N208=30,"ALTA",IF(N208=40,"ALTA",IF(N208=50,"ALTA"," "))))))))</f>
        <v>BAJA</v>
      </c>
      <c r="P208" s="217" t="s">
        <v>156</v>
      </c>
      <c r="Q208" s="298" t="s">
        <v>73</v>
      </c>
      <c r="R208" s="298"/>
      <c r="S208" s="298"/>
      <c r="T208" s="299" t="s">
        <v>42</v>
      </c>
      <c r="U208" s="34" t="s">
        <v>43</v>
      </c>
      <c r="V208" s="37" t="s">
        <v>73</v>
      </c>
      <c r="W208" s="37"/>
      <c r="X208" s="320">
        <f>SUM(IF(V208="x",15)+IF(V209="x",5)+IF(V210="x",15)+IF(V211="x",10)+IF(V212="x",15)+IF(V213="x",10)+IF(V214="x",30))</f>
        <v>85</v>
      </c>
      <c r="Y208" s="273">
        <f>AVERAGE(X208:X235)</f>
        <v>68.75</v>
      </c>
      <c r="Z208" s="273" t="str">
        <f>IF(Y208&lt;86,"DEBIL",IF(Y208&gt;95,"FUERTE",IF(Y208=86,"MODERADO",IF(Y208=87,"MODERADO",IF(Y208=88,"MODERADO",IF(Y208=89,"MODERADO",IF(Y208=90,"MODERADO",IF(Y208=91,"MODERADO",IF(Y208=92,"MODERADO",IF(Y208=93,"MODERADO",IF(Y208=94,"MODERADO",IF(Y208=95,"MODERADO"," "))))))))))))</f>
        <v>DEBIL</v>
      </c>
      <c r="AA208" s="273" t="str">
        <f>IF(Y208&lt;85,O208," ")</f>
        <v>BAJA</v>
      </c>
      <c r="AB208" s="273" t="s">
        <v>44</v>
      </c>
      <c r="AC208" s="216" t="s">
        <v>646</v>
      </c>
      <c r="AD208" s="217" t="s">
        <v>157</v>
      </c>
      <c r="AE208" s="218">
        <v>44284</v>
      </c>
      <c r="AF208" s="219" t="s">
        <v>647</v>
      </c>
      <c r="AG208" s="152" t="s">
        <v>723</v>
      </c>
      <c r="AH208" s="152" t="s">
        <v>723</v>
      </c>
      <c r="AI208" s="126" t="s">
        <v>723</v>
      </c>
      <c r="AJ208" s="127"/>
      <c r="AK208" s="127"/>
      <c r="AL208" s="127"/>
      <c r="AM208" s="127"/>
      <c r="AN208" s="128"/>
    </row>
    <row r="209" spans="1:40" s="43" customFormat="1" ht="63.75" x14ac:dyDescent="0.25">
      <c r="A209" s="317"/>
      <c r="B209" s="217"/>
      <c r="C209" s="217"/>
      <c r="D209" s="331"/>
      <c r="E209" s="217"/>
      <c r="F209" s="333"/>
      <c r="G209" s="169"/>
      <c r="H209" s="319"/>
      <c r="I209" s="274" t="s">
        <v>45</v>
      </c>
      <c r="J209" s="297"/>
      <c r="K209" s="297" t="s">
        <v>74</v>
      </c>
      <c r="L209" s="320"/>
      <c r="M209" s="319"/>
      <c r="N209" s="319"/>
      <c r="O209" s="319"/>
      <c r="P209" s="217"/>
      <c r="Q209" s="298"/>
      <c r="R209" s="298"/>
      <c r="S209" s="298"/>
      <c r="T209" s="299"/>
      <c r="U209" s="34" t="s">
        <v>46</v>
      </c>
      <c r="V209" s="37" t="s">
        <v>73</v>
      </c>
      <c r="W209" s="37"/>
      <c r="X209" s="320"/>
      <c r="Y209" s="273"/>
      <c r="Z209" s="273"/>
      <c r="AA209" s="273"/>
      <c r="AB209" s="273"/>
      <c r="AC209" s="216"/>
      <c r="AD209" s="217"/>
      <c r="AE209" s="217"/>
      <c r="AF209" s="219"/>
      <c r="AG209" s="153"/>
      <c r="AH209" s="153"/>
      <c r="AI209" s="129"/>
      <c r="AJ209" s="130"/>
      <c r="AK209" s="130"/>
      <c r="AL209" s="130"/>
      <c r="AM209" s="130"/>
      <c r="AN209" s="131"/>
    </row>
    <row r="210" spans="1:40" s="43" customFormat="1" ht="15" customHeight="1" x14ac:dyDescent="0.25">
      <c r="A210" s="317"/>
      <c r="B210" s="217"/>
      <c r="C210" s="217"/>
      <c r="D210" s="331"/>
      <c r="E210" s="217"/>
      <c r="F210" s="333"/>
      <c r="G210" s="169"/>
      <c r="H210" s="319"/>
      <c r="I210" s="274"/>
      <c r="J210" s="297"/>
      <c r="K210" s="297"/>
      <c r="L210" s="320"/>
      <c r="M210" s="319"/>
      <c r="N210" s="319"/>
      <c r="O210" s="319"/>
      <c r="P210" s="217"/>
      <c r="Q210" s="298"/>
      <c r="R210" s="298"/>
      <c r="S210" s="298"/>
      <c r="T210" s="299"/>
      <c r="U210" s="34" t="s">
        <v>47</v>
      </c>
      <c r="V210" s="37"/>
      <c r="W210" s="37" t="s">
        <v>73</v>
      </c>
      <c r="X210" s="320"/>
      <c r="Y210" s="273"/>
      <c r="Z210" s="273"/>
      <c r="AA210" s="273"/>
      <c r="AB210" s="273"/>
      <c r="AC210" s="216"/>
      <c r="AD210" s="217"/>
      <c r="AE210" s="217"/>
      <c r="AF210" s="219"/>
      <c r="AG210" s="153"/>
      <c r="AH210" s="153"/>
      <c r="AI210" s="129"/>
      <c r="AJ210" s="130"/>
      <c r="AK210" s="130"/>
      <c r="AL210" s="130"/>
      <c r="AM210" s="130"/>
      <c r="AN210" s="131"/>
    </row>
    <row r="211" spans="1:40" s="43" customFormat="1" ht="15" customHeight="1" x14ac:dyDescent="0.25">
      <c r="A211" s="317"/>
      <c r="B211" s="217"/>
      <c r="C211" s="217"/>
      <c r="D211" s="331"/>
      <c r="E211" s="217"/>
      <c r="F211" s="333"/>
      <c r="G211" s="169"/>
      <c r="H211" s="319"/>
      <c r="I211" s="274"/>
      <c r="J211" s="297"/>
      <c r="K211" s="297"/>
      <c r="L211" s="320"/>
      <c r="M211" s="319"/>
      <c r="N211" s="319"/>
      <c r="O211" s="319"/>
      <c r="P211" s="217"/>
      <c r="Q211" s="298"/>
      <c r="R211" s="298"/>
      <c r="S211" s="298"/>
      <c r="T211" s="299"/>
      <c r="U211" s="34" t="s">
        <v>48</v>
      </c>
      <c r="V211" s="37" t="s">
        <v>73</v>
      </c>
      <c r="W211" s="37"/>
      <c r="X211" s="320"/>
      <c r="Y211" s="273"/>
      <c r="Z211" s="273"/>
      <c r="AA211" s="273"/>
      <c r="AB211" s="273"/>
      <c r="AC211" s="216"/>
      <c r="AD211" s="217"/>
      <c r="AE211" s="217"/>
      <c r="AF211" s="219"/>
      <c r="AG211" s="153"/>
      <c r="AH211" s="153"/>
      <c r="AI211" s="129"/>
      <c r="AJ211" s="130"/>
      <c r="AK211" s="130"/>
      <c r="AL211" s="130"/>
      <c r="AM211" s="130"/>
      <c r="AN211" s="131"/>
    </row>
    <row r="212" spans="1:40" s="43" customFormat="1" ht="63.75" x14ac:dyDescent="0.25">
      <c r="A212" s="317"/>
      <c r="B212" s="217"/>
      <c r="C212" s="217"/>
      <c r="D212" s="331"/>
      <c r="E212" s="217"/>
      <c r="F212" s="333"/>
      <c r="G212" s="169"/>
      <c r="H212" s="319"/>
      <c r="I212" s="34" t="s">
        <v>49</v>
      </c>
      <c r="J212" s="36"/>
      <c r="K212" s="36" t="s">
        <v>74</v>
      </c>
      <c r="L212" s="320"/>
      <c r="M212" s="319"/>
      <c r="N212" s="319"/>
      <c r="O212" s="319"/>
      <c r="P212" s="217"/>
      <c r="Q212" s="298"/>
      <c r="R212" s="298"/>
      <c r="S212" s="298"/>
      <c r="T212" s="299"/>
      <c r="U212" s="34" t="s">
        <v>50</v>
      </c>
      <c r="V212" s="37" t="s">
        <v>73</v>
      </c>
      <c r="W212" s="37"/>
      <c r="X212" s="320"/>
      <c r="Y212" s="273"/>
      <c r="Z212" s="273"/>
      <c r="AA212" s="273"/>
      <c r="AB212" s="273"/>
      <c r="AC212" s="216"/>
      <c r="AD212" s="217"/>
      <c r="AE212" s="217"/>
      <c r="AF212" s="219"/>
      <c r="AG212" s="153"/>
      <c r="AH212" s="153"/>
      <c r="AI212" s="129"/>
      <c r="AJ212" s="130"/>
      <c r="AK212" s="130"/>
      <c r="AL212" s="130"/>
      <c r="AM212" s="130"/>
      <c r="AN212" s="131"/>
    </row>
    <row r="213" spans="1:40" s="43" customFormat="1" ht="63.75" x14ac:dyDescent="0.25">
      <c r="A213" s="317"/>
      <c r="B213" s="217"/>
      <c r="C213" s="217"/>
      <c r="D213" s="331"/>
      <c r="E213" s="217"/>
      <c r="F213" s="333"/>
      <c r="G213" s="169"/>
      <c r="H213" s="319"/>
      <c r="I213" s="274" t="s">
        <v>51</v>
      </c>
      <c r="J213" s="297"/>
      <c r="K213" s="297" t="s">
        <v>74</v>
      </c>
      <c r="L213" s="320"/>
      <c r="M213" s="319"/>
      <c r="N213" s="319"/>
      <c r="O213" s="319"/>
      <c r="P213" s="217"/>
      <c r="Q213" s="298"/>
      <c r="R213" s="298"/>
      <c r="S213" s="298"/>
      <c r="T213" s="299"/>
      <c r="U213" s="34" t="s">
        <v>52</v>
      </c>
      <c r="V213" s="37" t="s">
        <v>73</v>
      </c>
      <c r="W213" s="37"/>
      <c r="X213" s="320"/>
      <c r="Y213" s="273"/>
      <c r="Z213" s="273"/>
      <c r="AA213" s="273"/>
      <c r="AB213" s="273"/>
      <c r="AC213" s="216"/>
      <c r="AD213" s="217"/>
      <c r="AE213" s="217"/>
      <c r="AF213" s="219"/>
      <c r="AG213" s="153"/>
      <c r="AH213" s="153"/>
      <c r="AI213" s="129"/>
      <c r="AJ213" s="130"/>
      <c r="AK213" s="130"/>
      <c r="AL213" s="130"/>
      <c r="AM213" s="130"/>
      <c r="AN213" s="131"/>
    </row>
    <row r="214" spans="1:40" s="43" customFormat="1" ht="146.25" customHeight="1" x14ac:dyDescent="0.25">
      <c r="A214" s="317"/>
      <c r="B214" s="217"/>
      <c r="C214" s="217"/>
      <c r="D214" s="331"/>
      <c r="E214" s="217"/>
      <c r="F214" s="333"/>
      <c r="G214" s="169"/>
      <c r="H214" s="319"/>
      <c r="I214" s="274"/>
      <c r="J214" s="297"/>
      <c r="K214" s="297"/>
      <c r="L214" s="320"/>
      <c r="M214" s="319"/>
      <c r="N214" s="319"/>
      <c r="O214" s="319"/>
      <c r="P214" s="217"/>
      <c r="Q214" s="298"/>
      <c r="R214" s="298"/>
      <c r="S214" s="298"/>
      <c r="T214" s="299"/>
      <c r="U214" s="34" t="s">
        <v>53</v>
      </c>
      <c r="V214" s="37" t="s">
        <v>73</v>
      </c>
      <c r="W214" s="37"/>
      <c r="X214" s="320"/>
      <c r="Y214" s="273"/>
      <c r="Z214" s="273"/>
      <c r="AA214" s="273"/>
      <c r="AB214" s="273"/>
      <c r="AC214" s="216"/>
      <c r="AD214" s="217"/>
      <c r="AE214" s="217"/>
      <c r="AF214" s="219"/>
      <c r="AG214" s="154"/>
      <c r="AH214" s="154"/>
      <c r="AI214" s="132"/>
      <c r="AJ214" s="133"/>
      <c r="AK214" s="133"/>
      <c r="AL214" s="133"/>
      <c r="AM214" s="133"/>
      <c r="AN214" s="134"/>
    </row>
    <row r="215" spans="1:40" s="43" customFormat="1" ht="25.5" customHeight="1" x14ac:dyDescent="0.25">
      <c r="A215" s="317"/>
      <c r="B215" s="217"/>
      <c r="C215" s="217"/>
      <c r="D215" s="331"/>
      <c r="E215" s="217"/>
      <c r="F215" s="333"/>
      <c r="G215" s="169"/>
      <c r="H215" s="319"/>
      <c r="I215" s="274"/>
      <c r="J215" s="297"/>
      <c r="K215" s="297"/>
      <c r="L215" s="320"/>
      <c r="M215" s="319"/>
      <c r="N215" s="319"/>
      <c r="O215" s="319"/>
      <c r="P215" s="328" t="s">
        <v>158</v>
      </c>
      <c r="Q215" s="298"/>
      <c r="R215" s="298" t="s">
        <v>73</v>
      </c>
      <c r="S215" s="298" t="s">
        <v>73</v>
      </c>
      <c r="T215" s="299" t="s">
        <v>54</v>
      </c>
      <c r="U215" s="34" t="s">
        <v>43</v>
      </c>
      <c r="V215" s="37"/>
      <c r="W215" s="37" t="s">
        <v>73</v>
      </c>
      <c r="X215" s="320">
        <f>SUM(IF(V215="x",15)+IF(V216="x",5)+IF(V217="x",15)+IF(V218="x",10)+IF(V219="x",15)+IF(V220="x",10)+IF(V221="x",30))</f>
        <v>60</v>
      </c>
      <c r="Y215" s="273"/>
      <c r="Z215" s="273"/>
      <c r="AA215" s="273"/>
      <c r="AB215" s="273"/>
      <c r="AC215" s="329" t="s">
        <v>159</v>
      </c>
      <c r="AD215" s="217" t="s">
        <v>160</v>
      </c>
      <c r="AE215" s="218">
        <v>44407</v>
      </c>
      <c r="AF215" s="219" t="s">
        <v>161</v>
      </c>
      <c r="AG215" s="152" t="s">
        <v>723</v>
      </c>
      <c r="AH215" s="152" t="s">
        <v>723</v>
      </c>
      <c r="AI215" s="126" t="s">
        <v>723</v>
      </c>
      <c r="AJ215" s="127"/>
      <c r="AK215" s="127"/>
      <c r="AL215" s="127"/>
      <c r="AM215" s="127"/>
      <c r="AN215" s="128"/>
    </row>
    <row r="216" spans="1:40" s="43" customFormat="1" ht="63.75" x14ac:dyDescent="0.25">
      <c r="A216" s="317"/>
      <c r="B216" s="217"/>
      <c r="C216" s="217"/>
      <c r="D216" s="331"/>
      <c r="E216" s="217"/>
      <c r="F216" s="333"/>
      <c r="G216" s="169"/>
      <c r="H216" s="319"/>
      <c r="I216" s="274" t="s">
        <v>55</v>
      </c>
      <c r="J216" s="297"/>
      <c r="K216" s="297" t="s">
        <v>74</v>
      </c>
      <c r="L216" s="320"/>
      <c r="M216" s="319"/>
      <c r="N216" s="319"/>
      <c r="O216" s="319"/>
      <c r="P216" s="328"/>
      <c r="Q216" s="298"/>
      <c r="R216" s="298"/>
      <c r="S216" s="298"/>
      <c r="T216" s="299"/>
      <c r="U216" s="34" t="s">
        <v>46</v>
      </c>
      <c r="V216" s="37" t="s">
        <v>73</v>
      </c>
      <c r="W216" s="37"/>
      <c r="X216" s="320"/>
      <c r="Y216" s="273"/>
      <c r="Z216" s="273"/>
      <c r="AA216" s="273"/>
      <c r="AB216" s="273"/>
      <c r="AC216" s="216"/>
      <c r="AD216" s="217"/>
      <c r="AE216" s="217"/>
      <c r="AF216" s="219"/>
      <c r="AG216" s="153"/>
      <c r="AH216" s="153"/>
      <c r="AI216" s="129"/>
      <c r="AJ216" s="130"/>
      <c r="AK216" s="130"/>
      <c r="AL216" s="130"/>
      <c r="AM216" s="130"/>
      <c r="AN216" s="131"/>
    </row>
    <row r="217" spans="1:40" s="43" customFormat="1" ht="19.5" customHeight="1" x14ac:dyDescent="0.25">
      <c r="A217" s="317"/>
      <c r="B217" s="217"/>
      <c r="C217" s="217"/>
      <c r="D217" s="331"/>
      <c r="E217" s="217"/>
      <c r="F217" s="333"/>
      <c r="G217" s="169"/>
      <c r="H217" s="319"/>
      <c r="I217" s="274"/>
      <c r="J217" s="297"/>
      <c r="K217" s="297"/>
      <c r="L217" s="320"/>
      <c r="M217" s="319"/>
      <c r="N217" s="319"/>
      <c r="O217" s="319"/>
      <c r="P217" s="328"/>
      <c r="Q217" s="298"/>
      <c r="R217" s="298"/>
      <c r="S217" s="298"/>
      <c r="T217" s="299"/>
      <c r="U217" s="34" t="s">
        <v>47</v>
      </c>
      <c r="V217" s="37"/>
      <c r="W217" s="37" t="s">
        <v>73</v>
      </c>
      <c r="X217" s="320"/>
      <c r="Y217" s="273"/>
      <c r="Z217" s="273"/>
      <c r="AA217" s="273"/>
      <c r="AB217" s="273"/>
      <c r="AC217" s="216"/>
      <c r="AD217" s="217"/>
      <c r="AE217" s="217"/>
      <c r="AF217" s="219"/>
      <c r="AG217" s="153"/>
      <c r="AH217" s="153"/>
      <c r="AI217" s="129"/>
      <c r="AJ217" s="130"/>
      <c r="AK217" s="130"/>
      <c r="AL217" s="130"/>
      <c r="AM217" s="130"/>
      <c r="AN217" s="131"/>
    </row>
    <row r="218" spans="1:40" s="43" customFormat="1" ht="21" customHeight="1" x14ac:dyDescent="0.25">
      <c r="A218" s="317"/>
      <c r="B218" s="217"/>
      <c r="C218" s="217"/>
      <c r="D218" s="331"/>
      <c r="E218" s="217"/>
      <c r="F218" s="333"/>
      <c r="G218" s="169"/>
      <c r="H218" s="319"/>
      <c r="I218" s="274"/>
      <c r="J218" s="297"/>
      <c r="K218" s="297"/>
      <c r="L218" s="320"/>
      <c r="M218" s="319"/>
      <c r="N218" s="319"/>
      <c r="O218" s="319"/>
      <c r="P218" s="328"/>
      <c r="Q218" s="298"/>
      <c r="R218" s="298"/>
      <c r="S218" s="298"/>
      <c r="T218" s="299"/>
      <c r="U218" s="34" t="s">
        <v>48</v>
      </c>
      <c r="V218" s="37" t="s">
        <v>73</v>
      </c>
      <c r="W218" s="37"/>
      <c r="X218" s="320"/>
      <c r="Y218" s="273"/>
      <c r="Z218" s="273"/>
      <c r="AA218" s="273"/>
      <c r="AB218" s="273"/>
      <c r="AC218" s="216"/>
      <c r="AD218" s="217"/>
      <c r="AE218" s="217"/>
      <c r="AF218" s="219"/>
      <c r="AG218" s="153"/>
      <c r="AH218" s="153"/>
      <c r="AI218" s="129"/>
      <c r="AJ218" s="130"/>
      <c r="AK218" s="130"/>
      <c r="AL218" s="130"/>
      <c r="AM218" s="130"/>
      <c r="AN218" s="131"/>
    </row>
    <row r="219" spans="1:40" s="43" customFormat="1" ht="63.75" x14ac:dyDescent="0.25">
      <c r="A219" s="317"/>
      <c r="B219" s="217"/>
      <c r="C219" s="217"/>
      <c r="D219" s="331"/>
      <c r="E219" s="217"/>
      <c r="F219" s="333"/>
      <c r="G219" s="169"/>
      <c r="H219" s="319"/>
      <c r="I219" s="34" t="s">
        <v>56</v>
      </c>
      <c r="J219" s="36"/>
      <c r="K219" s="36" t="s">
        <v>73</v>
      </c>
      <c r="L219" s="320"/>
      <c r="M219" s="319"/>
      <c r="N219" s="319"/>
      <c r="O219" s="319"/>
      <c r="P219" s="328"/>
      <c r="Q219" s="298"/>
      <c r="R219" s="298"/>
      <c r="S219" s="298"/>
      <c r="T219" s="299"/>
      <c r="U219" s="34" t="s">
        <v>50</v>
      </c>
      <c r="V219" s="37" t="s">
        <v>73</v>
      </c>
      <c r="W219" s="37"/>
      <c r="X219" s="320"/>
      <c r="Y219" s="273"/>
      <c r="Z219" s="273"/>
      <c r="AA219" s="273"/>
      <c r="AB219" s="273"/>
      <c r="AC219" s="216"/>
      <c r="AD219" s="217"/>
      <c r="AE219" s="217"/>
      <c r="AF219" s="219"/>
      <c r="AG219" s="153"/>
      <c r="AH219" s="153"/>
      <c r="AI219" s="129"/>
      <c r="AJ219" s="130"/>
      <c r="AK219" s="130"/>
      <c r="AL219" s="130"/>
      <c r="AM219" s="130"/>
      <c r="AN219" s="131"/>
    </row>
    <row r="220" spans="1:40" s="43" customFormat="1" ht="63.75" x14ac:dyDescent="0.25">
      <c r="A220" s="317"/>
      <c r="B220" s="217"/>
      <c r="C220" s="217"/>
      <c r="D220" s="331"/>
      <c r="E220" s="217"/>
      <c r="F220" s="333"/>
      <c r="G220" s="169"/>
      <c r="H220" s="319"/>
      <c r="I220" s="274" t="s">
        <v>57</v>
      </c>
      <c r="J220" s="297"/>
      <c r="K220" s="297" t="s">
        <v>74</v>
      </c>
      <c r="L220" s="320"/>
      <c r="M220" s="319"/>
      <c r="N220" s="319"/>
      <c r="O220" s="319"/>
      <c r="P220" s="328"/>
      <c r="Q220" s="298"/>
      <c r="R220" s="298"/>
      <c r="S220" s="298"/>
      <c r="T220" s="299"/>
      <c r="U220" s="34" t="s">
        <v>52</v>
      </c>
      <c r="V220" s="37"/>
      <c r="W220" s="37" t="s">
        <v>73</v>
      </c>
      <c r="X220" s="320"/>
      <c r="Y220" s="273"/>
      <c r="Z220" s="273"/>
      <c r="AA220" s="273"/>
      <c r="AB220" s="273"/>
      <c r="AC220" s="216"/>
      <c r="AD220" s="217"/>
      <c r="AE220" s="217"/>
      <c r="AF220" s="219"/>
      <c r="AG220" s="153"/>
      <c r="AH220" s="153"/>
      <c r="AI220" s="129"/>
      <c r="AJ220" s="130"/>
      <c r="AK220" s="130"/>
      <c r="AL220" s="130"/>
      <c r="AM220" s="130"/>
      <c r="AN220" s="131"/>
    </row>
    <row r="221" spans="1:40" s="43" customFormat="1" ht="123" customHeight="1" x14ac:dyDescent="0.25">
      <c r="A221" s="317"/>
      <c r="B221" s="217"/>
      <c r="C221" s="217"/>
      <c r="D221" s="331"/>
      <c r="E221" s="217"/>
      <c r="F221" s="333"/>
      <c r="G221" s="169"/>
      <c r="H221" s="319"/>
      <c r="I221" s="274"/>
      <c r="J221" s="297"/>
      <c r="K221" s="297"/>
      <c r="L221" s="320"/>
      <c r="M221" s="319"/>
      <c r="N221" s="319"/>
      <c r="O221" s="319"/>
      <c r="P221" s="328"/>
      <c r="Q221" s="298"/>
      <c r="R221" s="298"/>
      <c r="S221" s="298"/>
      <c r="T221" s="299"/>
      <c r="U221" s="34" t="s">
        <v>53</v>
      </c>
      <c r="V221" s="37" t="s">
        <v>73</v>
      </c>
      <c r="W221" s="37"/>
      <c r="X221" s="320"/>
      <c r="Y221" s="273"/>
      <c r="Z221" s="273"/>
      <c r="AA221" s="273"/>
      <c r="AB221" s="273"/>
      <c r="AC221" s="216"/>
      <c r="AD221" s="217"/>
      <c r="AE221" s="217"/>
      <c r="AF221" s="219"/>
      <c r="AG221" s="154"/>
      <c r="AH221" s="154"/>
      <c r="AI221" s="132"/>
      <c r="AJ221" s="133"/>
      <c r="AK221" s="133"/>
      <c r="AL221" s="133"/>
      <c r="AM221" s="133"/>
      <c r="AN221" s="134"/>
    </row>
    <row r="222" spans="1:40" s="43" customFormat="1" ht="52.5" customHeight="1" x14ac:dyDescent="0.25">
      <c r="A222" s="317"/>
      <c r="B222" s="217"/>
      <c r="C222" s="217"/>
      <c r="D222" s="331"/>
      <c r="E222" s="217"/>
      <c r="F222" s="333"/>
      <c r="G222" s="169"/>
      <c r="H222" s="319"/>
      <c r="I222" s="274"/>
      <c r="J222" s="297"/>
      <c r="K222" s="297"/>
      <c r="L222" s="320"/>
      <c r="M222" s="319"/>
      <c r="N222" s="319"/>
      <c r="O222" s="319"/>
      <c r="P222" s="217" t="s">
        <v>162</v>
      </c>
      <c r="Q222" s="298" t="s">
        <v>73</v>
      </c>
      <c r="R222" s="298"/>
      <c r="S222" s="298"/>
      <c r="T222" s="299" t="s">
        <v>58</v>
      </c>
      <c r="U222" s="34" t="s">
        <v>43</v>
      </c>
      <c r="V222" s="37"/>
      <c r="W222" s="37" t="s">
        <v>73</v>
      </c>
      <c r="X222" s="320">
        <f>SUM(IF(V222="x",15)+IF(V223="x",5)+IF(V224="x",15)+IF(V225="x",10)+IF(V226="x",15)+IF(V227="x",10)+IF(V228="x",30))</f>
        <v>45</v>
      </c>
      <c r="Y222" s="273"/>
      <c r="Z222" s="273"/>
      <c r="AA222" s="273"/>
      <c r="AB222" s="273"/>
      <c r="AC222" s="216" t="s">
        <v>163</v>
      </c>
      <c r="AD222" s="217" t="s">
        <v>160</v>
      </c>
      <c r="AE222" s="218">
        <v>44560</v>
      </c>
      <c r="AF222" s="219" t="s">
        <v>164</v>
      </c>
      <c r="AG222" s="152" t="s">
        <v>744</v>
      </c>
      <c r="AH222" s="152" t="s">
        <v>745</v>
      </c>
      <c r="AI222" s="135" t="s">
        <v>725</v>
      </c>
      <c r="AJ222" s="136"/>
      <c r="AK222" s="136"/>
      <c r="AL222" s="136"/>
      <c r="AM222" s="136"/>
      <c r="AN222" s="137"/>
    </row>
    <row r="223" spans="1:40" s="43" customFormat="1" ht="63.75" x14ac:dyDescent="0.25">
      <c r="A223" s="317"/>
      <c r="B223" s="217"/>
      <c r="C223" s="217"/>
      <c r="D223" s="331"/>
      <c r="E223" s="217"/>
      <c r="F223" s="333"/>
      <c r="G223" s="169"/>
      <c r="H223" s="319"/>
      <c r="I223" s="274" t="s">
        <v>59</v>
      </c>
      <c r="J223" s="297"/>
      <c r="K223" s="297" t="s">
        <v>74</v>
      </c>
      <c r="L223" s="320"/>
      <c r="M223" s="319"/>
      <c r="N223" s="319"/>
      <c r="O223" s="319"/>
      <c r="P223" s="217"/>
      <c r="Q223" s="298"/>
      <c r="R223" s="298"/>
      <c r="S223" s="298"/>
      <c r="T223" s="299"/>
      <c r="U223" s="34" t="s">
        <v>46</v>
      </c>
      <c r="V223" s="37" t="s">
        <v>73</v>
      </c>
      <c r="W223" s="37"/>
      <c r="X223" s="320"/>
      <c r="Y223" s="273"/>
      <c r="Z223" s="273"/>
      <c r="AA223" s="273"/>
      <c r="AB223" s="273"/>
      <c r="AC223" s="216"/>
      <c r="AD223" s="217"/>
      <c r="AE223" s="217"/>
      <c r="AF223" s="219"/>
      <c r="AG223" s="153"/>
      <c r="AH223" s="153"/>
      <c r="AI223" s="138"/>
      <c r="AJ223" s="139"/>
      <c r="AK223" s="139"/>
      <c r="AL223" s="139"/>
      <c r="AM223" s="139"/>
      <c r="AN223" s="140"/>
    </row>
    <row r="224" spans="1:40" s="43" customFormat="1" ht="15" customHeight="1" x14ac:dyDescent="0.25">
      <c r="A224" s="317"/>
      <c r="B224" s="217"/>
      <c r="C224" s="217"/>
      <c r="D224" s="331"/>
      <c r="E224" s="217"/>
      <c r="F224" s="333"/>
      <c r="G224" s="169"/>
      <c r="H224" s="319"/>
      <c r="I224" s="274"/>
      <c r="J224" s="297"/>
      <c r="K224" s="297"/>
      <c r="L224" s="320"/>
      <c r="M224" s="319"/>
      <c r="N224" s="319"/>
      <c r="O224" s="319"/>
      <c r="P224" s="217"/>
      <c r="Q224" s="298"/>
      <c r="R224" s="298"/>
      <c r="S224" s="298"/>
      <c r="T224" s="299"/>
      <c r="U224" s="34" t="s">
        <v>47</v>
      </c>
      <c r="V224" s="37"/>
      <c r="W224" s="37" t="s">
        <v>73</v>
      </c>
      <c r="X224" s="320"/>
      <c r="Y224" s="273"/>
      <c r="Z224" s="273"/>
      <c r="AA224" s="273"/>
      <c r="AB224" s="273"/>
      <c r="AC224" s="216"/>
      <c r="AD224" s="217"/>
      <c r="AE224" s="217"/>
      <c r="AF224" s="219"/>
      <c r="AG224" s="153"/>
      <c r="AH224" s="153"/>
      <c r="AI224" s="138"/>
      <c r="AJ224" s="139"/>
      <c r="AK224" s="139"/>
      <c r="AL224" s="139"/>
      <c r="AM224" s="139"/>
      <c r="AN224" s="140"/>
    </row>
    <row r="225" spans="1:40" s="43" customFormat="1" ht="15" customHeight="1" x14ac:dyDescent="0.25">
      <c r="A225" s="317"/>
      <c r="B225" s="217"/>
      <c r="C225" s="217"/>
      <c r="D225" s="331"/>
      <c r="E225" s="217"/>
      <c r="F225" s="333"/>
      <c r="G225" s="169"/>
      <c r="H225" s="319"/>
      <c r="I225" s="274"/>
      <c r="J225" s="297"/>
      <c r="K225" s="297"/>
      <c r="L225" s="320"/>
      <c r="M225" s="319"/>
      <c r="N225" s="319"/>
      <c r="O225" s="319"/>
      <c r="P225" s="217"/>
      <c r="Q225" s="298"/>
      <c r="R225" s="298"/>
      <c r="S225" s="298"/>
      <c r="T225" s="299"/>
      <c r="U225" s="34" t="s">
        <v>48</v>
      </c>
      <c r="V225" s="37" t="s">
        <v>73</v>
      </c>
      <c r="W225" s="37"/>
      <c r="X225" s="320"/>
      <c r="Y225" s="273"/>
      <c r="Z225" s="273"/>
      <c r="AA225" s="273"/>
      <c r="AB225" s="273"/>
      <c r="AC225" s="216"/>
      <c r="AD225" s="217"/>
      <c r="AE225" s="217"/>
      <c r="AF225" s="219"/>
      <c r="AG225" s="153"/>
      <c r="AH225" s="153"/>
      <c r="AI225" s="138"/>
      <c r="AJ225" s="139"/>
      <c r="AK225" s="139"/>
      <c r="AL225" s="139"/>
      <c r="AM225" s="139"/>
      <c r="AN225" s="140"/>
    </row>
    <row r="226" spans="1:40" s="43" customFormat="1" ht="63.75" x14ac:dyDescent="0.25">
      <c r="A226" s="317"/>
      <c r="B226" s="217"/>
      <c r="C226" s="217"/>
      <c r="D226" s="331"/>
      <c r="E226" s="217"/>
      <c r="F226" s="333"/>
      <c r="G226" s="169"/>
      <c r="H226" s="319"/>
      <c r="I226" s="274"/>
      <c r="J226" s="297"/>
      <c r="K226" s="297"/>
      <c r="L226" s="320"/>
      <c r="M226" s="319"/>
      <c r="N226" s="319"/>
      <c r="O226" s="319"/>
      <c r="P226" s="217"/>
      <c r="Q226" s="298"/>
      <c r="R226" s="298"/>
      <c r="S226" s="298"/>
      <c r="T226" s="299"/>
      <c r="U226" s="34" t="s">
        <v>50</v>
      </c>
      <c r="V226" s="37"/>
      <c r="W226" s="37" t="s">
        <v>73</v>
      </c>
      <c r="X226" s="320"/>
      <c r="Y226" s="273"/>
      <c r="Z226" s="273"/>
      <c r="AA226" s="273"/>
      <c r="AB226" s="273"/>
      <c r="AC226" s="216"/>
      <c r="AD226" s="217"/>
      <c r="AE226" s="217"/>
      <c r="AF226" s="219"/>
      <c r="AG226" s="153"/>
      <c r="AH226" s="153"/>
      <c r="AI226" s="138"/>
      <c r="AJ226" s="139"/>
      <c r="AK226" s="139"/>
      <c r="AL226" s="139"/>
      <c r="AM226" s="139"/>
      <c r="AN226" s="140"/>
    </row>
    <row r="227" spans="1:40" s="43" customFormat="1" ht="63.75" x14ac:dyDescent="0.25">
      <c r="A227" s="317"/>
      <c r="B227" s="217"/>
      <c r="C227" s="217"/>
      <c r="D227" s="331"/>
      <c r="E227" s="217"/>
      <c r="F227" s="333"/>
      <c r="G227" s="169"/>
      <c r="H227" s="319"/>
      <c r="I227" s="34" t="s">
        <v>60</v>
      </c>
      <c r="J227" s="36"/>
      <c r="K227" s="36" t="s">
        <v>74</v>
      </c>
      <c r="L227" s="320"/>
      <c r="M227" s="319"/>
      <c r="N227" s="319"/>
      <c r="O227" s="319"/>
      <c r="P227" s="217"/>
      <c r="Q227" s="298"/>
      <c r="R227" s="298"/>
      <c r="S227" s="298"/>
      <c r="T227" s="299"/>
      <c r="U227" s="34" t="s">
        <v>52</v>
      </c>
      <c r="V227" s="37"/>
      <c r="W227" s="37" t="s">
        <v>73</v>
      </c>
      <c r="X227" s="320"/>
      <c r="Y227" s="273"/>
      <c r="Z227" s="273"/>
      <c r="AA227" s="273"/>
      <c r="AB227" s="273"/>
      <c r="AC227" s="216"/>
      <c r="AD227" s="217"/>
      <c r="AE227" s="217"/>
      <c r="AF227" s="219"/>
      <c r="AG227" s="153"/>
      <c r="AH227" s="153"/>
      <c r="AI227" s="138"/>
      <c r="AJ227" s="139"/>
      <c r="AK227" s="139"/>
      <c r="AL227" s="139"/>
      <c r="AM227" s="139"/>
      <c r="AN227" s="140"/>
    </row>
    <row r="228" spans="1:40" s="43" customFormat="1" ht="15" customHeight="1" x14ac:dyDescent="0.25">
      <c r="A228" s="317"/>
      <c r="B228" s="217"/>
      <c r="C228" s="217"/>
      <c r="D228" s="331"/>
      <c r="E228" s="217"/>
      <c r="F228" s="333"/>
      <c r="G228" s="169"/>
      <c r="H228" s="319"/>
      <c r="I228" s="274" t="s">
        <v>61</v>
      </c>
      <c r="J228" s="297"/>
      <c r="K228" s="297" t="s">
        <v>74</v>
      </c>
      <c r="L228" s="320"/>
      <c r="M228" s="319"/>
      <c r="N228" s="319"/>
      <c r="O228" s="319"/>
      <c r="P228" s="217"/>
      <c r="Q228" s="298"/>
      <c r="R228" s="298"/>
      <c r="S228" s="298"/>
      <c r="T228" s="299"/>
      <c r="U228" s="34" t="s">
        <v>53</v>
      </c>
      <c r="V228" s="37" t="s">
        <v>73</v>
      </c>
      <c r="W228" s="37"/>
      <c r="X228" s="320"/>
      <c r="Y228" s="273"/>
      <c r="Z228" s="273"/>
      <c r="AA228" s="273"/>
      <c r="AB228" s="273"/>
      <c r="AC228" s="216"/>
      <c r="AD228" s="217"/>
      <c r="AE228" s="217"/>
      <c r="AF228" s="219"/>
      <c r="AG228" s="154"/>
      <c r="AH228" s="154"/>
      <c r="AI228" s="143"/>
      <c r="AJ228" s="144"/>
      <c r="AK228" s="144"/>
      <c r="AL228" s="144"/>
      <c r="AM228" s="144"/>
      <c r="AN228" s="145"/>
    </row>
    <row r="229" spans="1:40" s="43" customFormat="1" ht="25.5" customHeight="1" x14ac:dyDescent="0.25">
      <c r="A229" s="317"/>
      <c r="B229" s="217"/>
      <c r="C229" s="217"/>
      <c r="D229" s="331"/>
      <c r="E229" s="217"/>
      <c r="F229" s="333"/>
      <c r="G229" s="169"/>
      <c r="H229" s="319"/>
      <c r="I229" s="274"/>
      <c r="J229" s="297"/>
      <c r="K229" s="297"/>
      <c r="L229" s="320"/>
      <c r="M229" s="319"/>
      <c r="N229" s="319"/>
      <c r="O229" s="319"/>
      <c r="P229" s="217" t="s">
        <v>165</v>
      </c>
      <c r="Q229" s="298"/>
      <c r="R229" s="298" t="s">
        <v>73</v>
      </c>
      <c r="S229" s="298" t="s">
        <v>73</v>
      </c>
      <c r="T229" s="299" t="s">
        <v>62</v>
      </c>
      <c r="U229" s="34" t="s">
        <v>43</v>
      </c>
      <c r="V229" s="37" t="s">
        <v>73</v>
      </c>
      <c r="W229" s="37"/>
      <c r="X229" s="320">
        <f>SUM(IF(V229="x",15)+IF(V230="x",5)+IF(V231="x",15)+IF(V232="x",10)+IF(V233="x",15)+IF(V234="x",10)+IF(V235="x",30))</f>
        <v>85</v>
      </c>
      <c r="Y229" s="273"/>
      <c r="Z229" s="273"/>
      <c r="AA229" s="273"/>
      <c r="AB229" s="273"/>
      <c r="AC229" s="216" t="s">
        <v>166</v>
      </c>
      <c r="AD229" s="217" t="s">
        <v>160</v>
      </c>
      <c r="AE229" s="218">
        <v>44560</v>
      </c>
      <c r="AF229" s="219" t="s">
        <v>167</v>
      </c>
      <c r="AG229" s="152" t="s">
        <v>746</v>
      </c>
      <c r="AH229" s="152" t="s">
        <v>748</v>
      </c>
      <c r="AI229" s="126" t="s">
        <v>747</v>
      </c>
      <c r="AJ229" s="127"/>
      <c r="AK229" s="127"/>
      <c r="AL229" s="127"/>
      <c r="AM229" s="127"/>
      <c r="AN229" s="128"/>
    </row>
    <row r="230" spans="1:40" s="43" customFormat="1" ht="25.5" customHeight="1" x14ac:dyDescent="0.25">
      <c r="A230" s="317"/>
      <c r="B230" s="217"/>
      <c r="C230" s="217"/>
      <c r="D230" s="331"/>
      <c r="E230" s="217"/>
      <c r="F230" s="333"/>
      <c r="G230" s="169"/>
      <c r="H230" s="319"/>
      <c r="I230" s="274"/>
      <c r="J230" s="297"/>
      <c r="K230" s="297"/>
      <c r="L230" s="320"/>
      <c r="M230" s="319"/>
      <c r="N230" s="319"/>
      <c r="O230" s="319"/>
      <c r="P230" s="217"/>
      <c r="Q230" s="298"/>
      <c r="R230" s="298"/>
      <c r="S230" s="298"/>
      <c r="T230" s="299"/>
      <c r="U230" s="34" t="s">
        <v>46</v>
      </c>
      <c r="V230" s="37" t="s">
        <v>73</v>
      </c>
      <c r="W230" s="37"/>
      <c r="X230" s="320"/>
      <c r="Y230" s="273"/>
      <c r="Z230" s="273"/>
      <c r="AA230" s="273"/>
      <c r="AB230" s="273"/>
      <c r="AC230" s="216"/>
      <c r="AD230" s="217"/>
      <c r="AE230" s="218"/>
      <c r="AF230" s="219"/>
      <c r="AG230" s="153"/>
      <c r="AH230" s="153"/>
      <c r="AI230" s="129"/>
      <c r="AJ230" s="130"/>
      <c r="AK230" s="130"/>
      <c r="AL230" s="130"/>
      <c r="AM230" s="130"/>
      <c r="AN230" s="131"/>
    </row>
    <row r="231" spans="1:40" s="43" customFormat="1" ht="15" customHeight="1" x14ac:dyDescent="0.25">
      <c r="A231" s="317"/>
      <c r="B231" s="217"/>
      <c r="C231" s="217"/>
      <c r="D231" s="331"/>
      <c r="E231" s="217"/>
      <c r="F231" s="333"/>
      <c r="G231" s="169"/>
      <c r="H231" s="319"/>
      <c r="I231" s="34" t="s">
        <v>63</v>
      </c>
      <c r="J231" s="36"/>
      <c r="K231" s="36" t="s">
        <v>74</v>
      </c>
      <c r="L231" s="320"/>
      <c r="M231" s="319"/>
      <c r="N231" s="319"/>
      <c r="O231" s="319"/>
      <c r="P231" s="217"/>
      <c r="Q231" s="298"/>
      <c r="R231" s="298"/>
      <c r="S231" s="298"/>
      <c r="T231" s="299"/>
      <c r="U231" s="34" t="s">
        <v>47</v>
      </c>
      <c r="V231" s="37"/>
      <c r="W231" s="37" t="s">
        <v>73</v>
      </c>
      <c r="X231" s="320"/>
      <c r="Y231" s="273"/>
      <c r="Z231" s="273"/>
      <c r="AA231" s="273"/>
      <c r="AB231" s="273"/>
      <c r="AC231" s="216"/>
      <c r="AD231" s="217"/>
      <c r="AE231" s="218"/>
      <c r="AF231" s="219"/>
      <c r="AG231" s="153"/>
      <c r="AH231" s="153"/>
      <c r="AI231" s="129"/>
      <c r="AJ231" s="130"/>
      <c r="AK231" s="130"/>
      <c r="AL231" s="130"/>
      <c r="AM231" s="130"/>
      <c r="AN231" s="131"/>
    </row>
    <row r="232" spans="1:40" s="43" customFormat="1" ht="15" customHeight="1" x14ac:dyDescent="0.25">
      <c r="A232" s="317"/>
      <c r="B232" s="217"/>
      <c r="C232" s="217"/>
      <c r="D232" s="331"/>
      <c r="E232" s="217"/>
      <c r="F232" s="333"/>
      <c r="G232" s="169"/>
      <c r="H232" s="319"/>
      <c r="I232" s="34" t="s">
        <v>64</v>
      </c>
      <c r="J232" s="36"/>
      <c r="K232" s="36" t="s">
        <v>74</v>
      </c>
      <c r="L232" s="320"/>
      <c r="M232" s="319"/>
      <c r="N232" s="319"/>
      <c r="O232" s="319"/>
      <c r="P232" s="217"/>
      <c r="Q232" s="298"/>
      <c r="R232" s="298"/>
      <c r="S232" s="298"/>
      <c r="T232" s="299"/>
      <c r="U232" s="34" t="s">
        <v>48</v>
      </c>
      <c r="V232" s="37" t="s">
        <v>73</v>
      </c>
      <c r="W232" s="37"/>
      <c r="X232" s="320"/>
      <c r="Y232" s="273"/>
      <c r="Z232" s="273"/>
      <c r="AA232" s="273"/>
      <c r="AB232" s="273"/>
      <c r="AC232" s="216"/>
      <c r="AD232" s="217"/>
      <c r="AE232" s="218"/>
      <c r="AF232" s="219"/>
      <c r="AG232" s="153"/>
      <c r="AH232" s="153"/>
      <c r="AI232" s="129"/>
      <c r="AJ232" s="130"/>
      <c r="AK232" s="130"/>
      <c r="AL232" s="130"/>
      <c r="AM232" s="130"/>
      <c r="AN232" s="131"/>
    </row>
    <row r="233" spans="1:40" s="43" customFormat="1" ht="63.75" x14ac:dyDescent="0.25">
      <c r="A233" s="317"/>
      <c r="B233" s="217"/>
      <c r="C233" s="217"/>
      <c r="D233" s="331"/>
      <c r="E233" s="217"/>
      <c r="F233" s="333"/>
      <c r="G233" s="169"/>
      <c r="H233" s="319"/>
      <c r="I233" s="34" t="s">
        <v>65</v>
      </c>
      <c r="J233" s="36"/>
      <c r="K233" s="36"/>
      <c r="L233" s="320"/>
      <c r="M233" s="319"/>
      <c r="N233" s="319"/>
      <c r="O233" s="319"/>
      <c r="P233" s="217"/>
      <c r="Q233" s="298"/>
      <c r="R233" s="298"/>
      <c r="S233" s="298"/>
      <c r="T233" s="299"/>
      <c r="U233" s="34" t="s">
        <v>50</v>
      </c>
      <c r="V233" s="37" t="s">
        <v>73</v>
      </c>
      <c r="W233" s="37"/>
      <c r="X233" s="320"/>
      <c r="Y233" s="273"/>
      <c r="Z233" s="273"/>
      <c r="AA233" s="273"/>
      <c r="AB233" s="273"/>
      <c r="AC233" s="216"/>
      <c r="AD233" s="217"/>
      <c r="AE233" s="218"/>
      <c r="AF233" s="219"/>
      <c r="AG233" s="153"/>
      <c r="AH233" s="153"/>
      <c r="AI233" s="129"/>
      <c r="AJ233" s="130"/>
      <c r="AK233" s="130"/>
      <c r="AL233" s="130"/>
      <c r="AM233" s="130"/>
      <c r="AN233" s="131"/>
    </row>
    <row r="234" spans="1:40" s="43" customFormat="1" ht="63.75" x14ac:dyDescent="0.25">
      <c r="A234" s="317"/>
      <c r="B234" s="217"/>
      <c r="C234" s="217"/>
      <c r="D234" s="331"/>
      <c r="E234" s="217"/>
      <c r="F234" s="333"/>
      <c r="G234" s="169"/>
      <c r="H234" s="319"/>
      <c r="I234" s="34" t="s">
        <v>66</v>
      </c>
      <c r="J234" s="36"/>
      <c r="K234" s="36"/>
      <c r="L234" s="320"/>
      <c r="M234" s="319"/>
      <c r="N234" s="319"/>
      <c r="O234" s="319"/>
      <c r="P234" s="217"/>
      <c r="Q234" s="298"/>
      <c r="R234" s="298"/>
      <c r="S234" s="298"/>
      <c r="T234" s="299"/>
      <c r="U234" s="34" t="s">
        <v>52</v>
      </c>
      <c r="V234" s="37" t="s">
        <v>73</v>
      </c>
      <c r="W234" s="37"/>
      <c r="X234" s="320"/>
      <c r="Y234" s="273"/>
      <c r="Z234" s="273"/>
      <c r="AA234" s="273"/>
      <c r="AB234" s="273"/>
      <c r="AC234" s="216"/>
      <c r="AD234" s="217"/>
      <c r="AE234" s="218"/>
      <c r="AF234" s="219"/>
      <c r="AG234" s="153"/>
      <c r="AH234" s="153"/>
      <c r="AI234" s="129"/>
      <c r="AJ234" s="130"/>
      <c r="AK234" s="130"/>
      <c r="AL234" s="130"/>
      <c r="AM234" s="130"/>
      <c r="AN234" s="131"/>
    </row>
    <row r="235" spans="1:40" s="43" customFormat="1" ht="15" customHeight="1" x14ac:dyDescent="0.25">
      <c r="A235" s="317"/>
      <c r="B235" s="217"/>
      <c r="C235" s="217"/>
      <c r="D235" s="331"/>
      <c r="E235" s="217"/>
      <c r="F235" s="333"/>
      <c r="G235" s="169"/>
      <c r="H235" s="319"/>
      <c r="I235" s="34" t="s">
        <v>67</v>
      </c>
      <c r="J235" s="36"/>
      <c r="K235" s="36" t="s">
        <v>74</v>
      </c>
      <c r="L235" s="320"/>
      <c r="M235" s="319"/>
      <c r="N235" s="319"/>
      <c r="O235" s="319"/>
      <c r="P235" s="217"/>
      <c r="Q235" s="298"/>
      <c r="R235" s="298"/>
      <c r="S235" s="298"/>
      <c r="T235" s="299"/>
      <c r="U235" s="34" t="s">
        <v>53</v>
      </c>
      <c r="V235" s="37" t="s">
        <v>73</v>
      </c>
      <c r="W235" s="37"/>
      <c r="X235" s="320"/>
      <c r="Y235" s="273"/>
      <c r="Z235" s="273"/>
      <c r="AA235" s="273"/>
      <c r="AB235" s="273"/>
      <c r="AC235" s="216"/>
      <c r="AD235" s="217"/>
      <c r="AE235" s="218"/>
      <c r="AF235" s="219"/>
      <c r="AG235" s="153"/>
      <c r="AH235" s="153"/>
      <c r="AI235" s="129"/>
      <c r="AJ235" s="130"/>
      <c r="AK235" s="130"/>
      <c r="AL235" s="130"/>
      <c r="AM235" s="130"/>
      <c r="AN235" s="131"/>
    </row>
    <row r="236" spans="1:40" s="43" customFormat="1" ht="15" customHeight="1" x14ac:dyDescent="0.25">
      <c r="A236" s="317"/>
      <c r="B236" s="217"/>
      <c r="C236" s="217"/>
      <c r="D236" s="331"/>
      <c r="E236" s="217"/>
      <c r="F236" s="333"/>
      <c r="G236" s="169"/>
      <c r="H236" s="319"/>
      <c r="I236" s="34" t="s">
        <v>68</v>
      </c>
      <c r="J236" s="36"/>
      <c r="K236" s="36"/>
      <c r="L236" s="320"/>
      <c r="M236" s="319"/>
      <c r="N236" s="319"/>
      <c r="O236" s="319"/>
      <c r="P236" s="324" t="s">
        <v>69</v>
      </c>
      <c r="Q236" s="324"/>
      <c r="R236" s="324"/>
      <c r="S236" s="324"/>
      <c r="T236" s="324"/>
      <c r="U236" s="324"/>
      <c r="V236" s="324"/>
      <c r="W236" s="324"/>
      <c r="X236" s="324"/>
      <c r="Y236" s="273"/>
      <c r="Z236" s="273"/>
      <c r="AA236" s="273"/>
      <c r="AB236" s="273"/>
      <c r="AC236" s="216"/>
      <c r="AD236" s="217"/>
      <c r="AE236" s="218"/>
      <c r="AF236" s="219"/>
      <c r="AG236" s="153"/>
      <c r="AH236" s="153"/>
      <c r="AI236" s="129"/>
      <c r="AJ236" s="130"/>
      <c r="AK236" s="130"/>
      <c r="AL236" s="130"/>
      <c r="AM236" s="130"/>
      <c r="AN236" s="131"/>
    </row>
    <row r="237" spans="1:40" s="43" customFormat="1" ht="15" customHeight="1" x14ac:dyDescent="0.2">
      <c r="A237" s="317"/>
      <c r="B237" s="217"/>
      <c r="C237" s="217"/>
      <c r="D237" s="331"/>
      <c r="E237" s="217"/>
      <c r="F237" s="333"/>
      <c r="G237" s="169"/>
      <c r="H237" s="319"/>
      <c r="I237" s="34" t="s">
        <v>70</v>
      </c>
      <c r="J237" s="38"/>
      <c r="K237" s="36" t="s">
        <v>74</v>
      </c>
      <c r="L237" s="320"/>
      <c r="M237" s="319"/>
      <c r="N237" s="319"/>
      <c r="O237" s="319"/>
      <c r="P237" s="324"/>
      <c r="Q237" s="324"/>
      <c r="R237" s="324"/>
      <c r="S237" s="324"/>
      <c r="T237" s="324"/>
      <c r="U237" s="324"/>
      <c r="V237" s="324"/>
      <c r="W237" s="324"/>
      <c r="X237" s="324"/>
      <c r="Y237" s="273"/>
      <c r="Z237" s="273"/>
      <c r="AA237" s="273"/>
      <c r="AB237" s="273"/>
      <c r="AC237" s="216"/>
      <c r="AD237" s="217"/>
      <c r="AE237" s="218"/>
      <c r="AF237" s="219"/>
      <c r="AG237" s="153"/>
      <c r="AH237" s="153"/>
      <c r="AI237" s="129"/>
      <c r="AJ237" s="130"/>
      <c r="AK237" s="130"/>
      <c r="AL237" s="130"/>
      <c r="AM237" s="130"/>
      <c r="AN237" s="131"/>
    </row>
    <row r="238" spans="1:40" s="43" customFormat="1" ht="15" customHeight="1" x14ac:dyDescent="0.2">
      <c r="A238" s="317"/>
      <c r="B238" s="217"/>
      <c r="C238" s="217"/>
      <c r="D238" s="331"/>
      <c r="E238" s="217"/>
      <c r="F238" s="333"/>
      <c r="G238" s="169"/>
      <c r="H238" s="319"/>
      <c r="I238" s="34" t="s">
        <v>71</v>
      </c>
      <c r="J238" s="38"/>
      <c r="K238" s="36" t="s">
        <v>74</v>
      </c>
      <c r="L238" s="320"/>
      <c r="M238" s="319"/>
      <c r="N238" s="319"/>
      <c r="O238" s="319"/>
      <c r="P238" s="324"/>
      <c r="Q238" s="324"/>
      <c r="R238" s="324"/>
      <c r="S238" s="324"/>
      <c r="T238" s="324"/>
      <c r="U238" s="324"/>
      <c r="V238" s="324"/>
      <c r="W238" s="324"/>
      <c r="X238" s="324"/>
      <c r="Y238" s="273"/>
      <c r="Z238" s="273"/>
      <c r="AA238" s="273"/>
      <c r="AB238" s="273"/>
      <c r="AC238" s="216"/>
      <c r="AD238" s="217"/>
      <c r="AE238" s="218"/>
      <c r="AF238" s="219"/>
      <c r="AG238" s="153"/>
      <c r="AH238" s="153"/>
      <c r="AI238" s="129"/>
      <c r="AJ238" s="130"/>
      <c r="AK238" s="130"/>
      <c r="AL238" s="130"/>
      <c r="AM238" s="130"/>
      <c r="AN238" s="131"/>
    </row>
    <row r="239" spans="1:40" s="43" customFormat="1" ht="15" customHeight="1" x14ac:dyDescent="0.2">
      <c r="A239" s="317"/>
      <c r="B239" s="217"/>
      <c r="C239" s="217"/>
      <c r="D239" s="331"/>
      <c r="E239" s="217"/>
      <c r="F239" s="333"/>
      <c r="G239" s="169"/>
      <c r="H239" s="319"/>
      <c r="I239" s="34" t="s">
        <v>72</v>
      </c>
      <c r="J239" s="38"/>
      <c r="K239" s="38" t="s">
        <v>73</v>
      </c>
      <c r="L239" s="320"/>
      <c r="M239" s="319"/>
      <c r="N239" s="319"/>
      <c r="O239" s="319"/>
      <c r="P239" s="324"/>
      <c r="Q239" s="324"/>
      <c r="R239" s="324"/>
      <c r="S239" s="324"/>
      <c r="T239" s="324"/>
      <c r="U239" s="324"/>
      <c r="V239" s="324"/>
      <c r="W239" s="324"/>
      <c r="X239" s="324"/>
      <c r="Y239" s="273"/>
      <c r="Z239" s="273"/>
      <c r="AA239" s="273"/>
      <c r="AB239" s="273"/>
      <c r="AC239" s="216"/>
      <c r="AD239" s="217"/>
      <c r="AE239" s="218"/>
      <c r="AF239" s="219"/>
      <c r="AG239" s="154"/>
      <c r="AH239" s="154"/>
      <c r="AI239" s="132"/>
      <c r="AJ239" s="133"/>
      <c r="AK239" s="133"/>
      <c r="AL239" s="133"/>
      <c r="AM239" s="133"/>
      <c r="AN239" s="134"/>
    </row>
    <row r="240" spans="1:40" s="43" customFormat="1" ht="24.95" customHeight="1" x14ac:dyDescent="0.2">
      <c r="A240" s="317"/>
      <c r="B240" s="217" t="s">
        <v>152</v>
      </c>
      <c r="C240" s="217" t="str">
        <f>UPPER("Establecer los criterios básicos para la elaboración, identificación, revisión, aprobación, actualización, cambios, organización, conservación, custodia y disposición final de los documentos.")</f>
        <v>ESTABLECER LOS CRITERIOS BÁSICOS PARA LA ELABORACIÓN, IDENTIFICACIÓN, REVISIÓN, APROBACIÓN, ACTUALIZACIÓN, CAMBIOS, ORGANIZACIÓN, CONSERVACIÓN, CUSTODIA Y DISPOSICIÓN FINAL DE LOS DOCUMENTOS.</v>
      </c>
      <c r="D240" s="330" t="s">
        <v>168</v>
      </c>
      <c r="E240" s="335" t="s">
        <v>169</v>
      </c>
      <c r="F240" s="332" t="s">
        <v>170</v>
      </c>
      <c r="G240" s="169">
        <v>1</v>
      </c>
      <c r="H240" s="319" t="str">
        <f>IF(G240=1,"RARA VEZ",IF(G240=2,"IMPROBABLE",IF(G240=3,"POSIBLE",IF(G240=4,"PROBABLE",IF(G240=5,"CASI SEGURO"," ")))))</f>
        <v>RARA VEZ</v>
      </c>
      <c r="I240" s="34" t="s">
        <v>41</v>
      </c>
      <c r="J240" s="38" t="s">
        <v>73</v>
      </c>
      <c r="K240" s="36"/>
      <c r="L240" s="320">
        <f>COUNTIF(J240:J271,"x")</f>
        <v>12</v>
      </c>
      <c r="M240" s="319" t="str">
        <f>IF(L240&lt;6,"5",IF(L240&gt;11,"20",IF(L240&gt;6,"10","10 ")))</f>
        <v>20</v>
      </c>
      <c r="N240" s="319">
        <f>(G240*M240)</f>
        <v>20</v>
      </c>
      <c r="O240" s="319" t="str">
        <f>IF(N240&lt;11,"BAJA",IF(N240&gt;59,"EXTREMA",IF(N240=15,"MODERADA",IF(N240=20,"MODERADA",IF(N240=25,"MODERADA",IF(N240=30,"ALTA",IF(N240=40,"ALTA",IF(N240=50,"ALTA"," "))))))))</f>
        <v>MODERADA</v>
      </c>
      <c r="P240" s="217" t="s">
        <v>171</v>
      </c>
      <c r="Q240" s="298" t="s">
        <v>73</v>
      </c>
      <c r="R240" s="298"/>
      <c r="S240" s="298"/>
      <c r="T240" s="299" t="s">
        <v>42</v>
      </c>
      <c r="U240" s="34" t="s">
        <v>43</v>
      </c>
      <c r="V240" s="37"/>
      <c r="W240" s="37" t="s">
        <v>73</v>
      </c>
      <c r="X240" s="320">
        <f>SUM(IF(V240="x",15)+IF(V241="x",5)+IF(V242="x",15)+IF(V243="x",10)+IF(V244="x",15)+IF(V245="x",10)+IF(V246="x",30))</f>
        <v>15</v>
      </c>
      <c r="Y240" s="273">
        <f>AVERAGE(X240:X267)</f>
        <v>40</v>
      </c>
      <c r="Z240" s="273" t="str">
        <f>IF(Y240&lt;86,"DEBIL",IF(Y240&gt;95,"FUERTE",IF(Y240=86,"MODERADO",IF(Y240=87,"MODERADO",IF(Y240=88,"MODERADO",IF(Y240=89,"MODERADO",IF(Y240=90,"MODERADO",IF(Y240=91,"MODERADO",IF(Y240=92,"MODERADO",IF(Y240=93,"MODERADO",IF(Y240=94,"MODERADO",IF(Y240=95,"MODERADO"," "))))))))))))</f>
        <v>DEBIL</v>
      </c>
      <c r="AA240" s="273" t="str">
        <f>IF(Y240&lt;85,O240," ")</f>
        <v>MODERADA</v>
      </c>
      <c r="AB240" s="273" t="s">
        <v>44</v>
      </c>
      <c r="AC240" s="216" t="s">
        <v>172</v>
      </c>
      <c r="AD240" s="217" t="s">
        <v>160</v>
      </c>
      <c r="AE240" s="218">
        <v>44316</v>
      </c>
      <c r="AF240" s="219" t="s">
        <v>173</v>
      </c>
      <c r="AG240" s="152" t="s">
        <v>723</v>
      </c>
      <c r="AH240" s="152" t="s">
        <v>723</v>
      </c>
      <c r="AI240" s="126" t="s">
        <v>723</v>
      </c>
      <c r="AJ240" s="127"/>
      <c r="AK240" s="127"/>
      <c r="AL240" s="127"/>
      <c r="AM240" s="127"/>
      <c r="AN240" s="128"/>
    </row>
    <row r="241" spans="1:40" s="43" customFormat="1" ht="24.95" customHeight="1" x14ac:dyDescent="0.25">
      <c r="A241" s="317"/>
      <c r="B241" s="217"/>
      <c r="C241" s="217"/>
      <c r="D241" s="331"/>
      <c r="E241" s="335"/>
      <c r="F241" s="333"/>
      <c r="G241" s="169"/>
      <c r="H241" s="319"/>
      <c r="I241" s="274" t="s">
        <v>45</v>
      </c>
      <c r="J241" s="297"/>
      <c r="K241" s="297" t="s">
        <v>73</v>
      </c>
      <c r="L241" s="320"/>
      <c r="M241" s="319"/>
      <c r="N241" s="319"/>
      <c r="O241" s="319"/>
      <c r="P241" s="328"/>
      <c r="Q241" s="298"/>
      <c r="R241" s="298"/>
      <c r="S241" s="298"/>
      <c r="T241" s="299"/>
      <c r="U241" s="34" t="s">
        <v>46</v>
      </c>
      <c r="V241" s="37" t="s">
        <v>73</v>
      </c>
      <c r="W241" s="37"/>
      <c r="X241" s="320"/>
      <c r="Y241" s="273"/>
      <c r="Z241" s="273"/>
      <c r="AA241" s="273"/>
      <c r="AB241" s="273"/>
      <c r="AC241" s="216"/>
      <c r="AD241" s="217"/>
      <c r="AE241" s="217"/>
      <c r="AF241" s="219"/>
      <c r="AG241" s="153"/>
      <c r="AH241" s="153"/>
      <c r="AI241" s="129"/>
      <c r="AJ241" s="130"/>
      <c r="AK241" s="130"/>
      <c r="AL241" s="130"/>
      <c r="AM241" s="130"/>
      <c r="AN241" s="131"/>
    </row>
    <row r="242" spans="1:40" s="43" customFormat="1" ht="15" customHeight="1" x14ac:dyDescent="0.25">
      <c r="A242" s="317"/>
      <c r="B242" s="217"/>
      <c r="C242" s="217"/>
      <c r="D242" s="331"/>
      <c r="E242" s="335"/>
      <c r="F242" s="333"/>
      <c r="G242" s="169"/>
      <c r="H242" s="319"/>
      <c r="I242" s="274"/>
      <c r="J242" s="297"/>
      <c r="K242" s="297"/>
      <c r="L242" s="320"/>
      <c r="M242" s="319"/>
      <c r="N242" s="319"/>
      <c r="O242" s="319"/>
      <c r="P242" s="328"/>
      <c r="Q242" s="298"/>
      <c r="R242" s="298"/>
      <c r="S242" s="298"/>
      <c r="T242" s="299"/>
      <c r="U242" s="34" t="s">
        <v>47</v>
      </c>
      <c r="V242" s="37"/>
      <c r="W242" s="37" t="s">
        <v>73</v>
      </c>
      <c r="X242" s="320"/>
      <c r="Y242" s="273"/>
      <c r="Z242" s="273"/>
      <c r="AA242" s="273"/>
      <c r="AB242" s="273"/>
      <c r="AC242" s="216"/>
      <c r="AD242" s="217"/>
      <c r="AE242" s="217"/>
      <c r="AF242" s="219"/>
      <c r="AG242" s="153"/>
      <c r="AH242" s="153"/>
      <c r="AI242" s="129"/>
      <c r="AJ242" s="130"/>
      <c r="AK242" s="130"/>
      <c r="AL242" s="130"/>
      <c r="AM242" s="130"/>
      <c r="AN242" s="131"/>
    </row>
    <row r="243" spans="1:40" s="43" customFormat="1" ht="15" customHeight="1" x14ac:dyDescent="0.25">
      <c r="A243" s="317"/>
      <c r="B243" s="217"/>
      <c r="C243" s="217"/>
      <c r="D243" s="331"/>
      <c r="E243" s="335"/>
      <c r="F243" s="333"/>
      <c r="G243" s="169"/>
      <c r="H243" s="319"/>
      <c r="I243" s="274"/>
      <c r="J243" s="297"/>
      <c r="K243" s="297"/>
      <c r="L243" s="320"/>
      <c r="M243" s="319"/>
      <c r="N243" s="319"/>
      <c r="O243" s="319"/>
      <c r="P243" s="328"/>
      <c r="Q243" s="298"/>
      <c r="R243" s="298"/>
      <c r="S243" s="298"/>
      <c r="T243" s="299"/>
      <c r="U243" s="34" t="s">
        <v>48</v>
      </c>
      <c r="V243" s="37" t="s">
        <v>73</v>
      </c>
      <c r="W243" s="37"/>
      <c r="X243" s="320"/>
      <c r="Y243" s="273"/>
      <c r="Z243" s="273"/>
      <c r="AA243" s="273"/>
      <c r="AB243" s="273"/>
      <c r="AC243" s="216"/>
      <c r="AD243" s="217"/>
      <c r="AE243" s="217"/>
      <c r="AF243" s="219"/>
      <c r="AG243" s="153"/>
      <c r="AH243" s="153"/>
      <c r="AI243" s="129"/>
      <c r="AJ243" s="130"/>
      <c r="AK243" s="130"/>
      <c r="AL243" s="130"/>
      <c r="AM243" s="130"/>
      <c r="AN243" s="131"/>
    </row>
    <row r="244" spans="1:40" s="43" customFormat="1" ht="63.75" x14ac:dyDescent="0.25">
      <c r="A244" s="317"/>
      <c r="B244" s="217"/>
      <c r="C244" s="217"/>
      <c r="D244" s="331"/>
      <c r="E244" s="335"/>
      <c r="F244" s="333"/>
      <c r="G244" s="169"/>
      <c r="H244" s="319"/>
      <c r="I244" s="34" t="s">
        <v>49</v>
      </c>
      <c r="J244" s="36"/>
      <c r="K244" s="36" t="s">
        <v>74</v>
      </c>
      <c r="L244" s="320"/>
      <c r="M244" s="319"/>
      <c r="N244" s="319"/>
      <c r="O244" s="319"/>
      <c r="P244" s="328"/>
      <c r="Q244" s="298"/>
      <c r="R244" s="298"/>
      <c r="S244" s="298"/>
      <c r="T244" s="299"/>
      <c r="U244" s="34" t="s">
        <v>50</v>
      </c>
      <c r="V244" s="37"/>
      <c r="W244" s="37" t="s">
        <v>73</v>
      </c>
      <c r="X244" s="320"/>
      <c r="Y244" s="273"/>
      <c r="Z244" s="273"/>
      <c r="AA244" s="273"/>
      <c r="AB244" s="273"/>
      <c r="AC244" s="216"/>
      <c r="AD244" s="217"/>
      <c r="AE244" s="217"/>
      <c r="AF244" s="219"/>
      <c r="AG244" s="153"/>
      <c r="AH244" s="153"/>
      <c r="AI244" s="129"/>
      <c r="AJ244" s="130"/>
      <c r="AK244" s="130"/>
      <c r="AL244" s="130"/>
      <c r="AM244" s="130"/>
      <c r="AN244" s="131"/>
    </row>
    <row r="245" spans="1:40" s="43" customFormat="1" ht="63.75" x14ac:dyDescent="0.25">
      <c r="A245" s="317"/>
      <c r="B245" s="217"/>
      <c r="C245" s="217"/>
      <c r="D245" s="331"/>
      <c r="E245" s="335"/>
      <c r="F245" s="333"/>
      <c r="G245" s="169"/>
      <c r="H245" s="319"/>
      <c r="I245" s="274" t="s">
        <v>51</v>
      </c>
      <c r="J245" s="297"/>
      <c r="K245" s="297" t="s">
        <v>74</v>
      </c>
      <c r="L245" s="320"/>
      <c r="M245" s="319"/>
      <c r="N245" s="319"/>
      <c r="O245" s="319"/>
      <c r="P245" s="328"/>
      <c r="Q245" s="298"/>
      <c r="R245" s="298"/>
      <c r="S245" s="298"/>
      <c r="T245" s="299"/>
      <c r="U245" s="34" t="s">
        <v>52</v>
      </c>
      <c r="V245" s="37"/>
      <c r="W245" s="37" t="s">
        <v>73</v>
      </c>
      <c r="X245" s="320"/>
      <c r="Y245" s="273"/>
      <c r="Z245" s="273"/>
      <c r="AA245" s="273"/>
      <c r="AB245" s="273"/>
      <c r="AC245" s="216"/>
      <c r="AD245" s="217"/>
      <c r="AE245" s="217"/>
      <c r="AF245" s="219"/>
      <c r="AG245" s="153"/>
      <c r="AH245" s="153"/>
      <c r="AI245" s="129"/>
      <c r="AJ245" s="130"/>
      <c r="AK245" s="130"/>
      <c r="AL245" s="130"/>
      <c r="AM245" s="130"/>
      <c r="AN245" s="131"/>
    </row>
    <row r="246" spans="1:40" s="43" customFormat="1" ht="55.5" customHeight="1" x14ac:dyDescent="0.25">
      <c r="A246" s="317"/>
      <c r="B246" s="217"/>
      <c r="C246" s="217"/>
      <c r="D246" s="331"/>
      <c r="E246" s="335"/>
      <c r="F246" s="333"/>
      <c r="G246" s="169"/>
      <c r="H246" s="319"/>
      <c r="I246" s="274"/>
      <c r="J246" s="297"/>
      <c r="K246" s="297"/>
      <c r="L246" s="320"/>
      <c r="M246" s="319"/>
      <c r="N246" s="319"/>
      <c r="O246" s="319"/>
      <c r="P246" s="328"/>
      <c r="Q246" s="298"/>
      <c r="R246" s="298"/>
      <c r="S246" s="298"/>
      <c r="T246" s="299"/>
      <c r="U246" s="34" t="s">
        <v>53</v>
      </c>
      <c r="V246" s="37"/>
      <c r="W246" s="37" t="s">
        <v>73</v>
      </c>
      <c r="X246" s="320"/>
      <c r="Y246" s="273"/>
      <c r="Z246" s="273"/>
      <c r="AA246" s="273"/>
      <c r="AB246" s="273"/>
      <c r="AC246" s="216"/>
      <c r="AD246" s="217"/>
      <c r="AE246" s="217"/>
      <c r="AF246" s="219"/>
      <c r="AG246" s="154"/>
      <c r="AH246" s="154"/>
      <c r="AI246" s="132"/>
      <c r="AJ246" s="133"/>
      <c r="AK246" s="133"/>
      <c r="AL246" s="133"/>
      <c r="AM246" s="133"/>
      <c r="AN246" s="134"/>
    </row>
    <row r="247" spans="1:40" s="43" customFormat="1" ht="30.6" customHeight="1" x14ac:dyDescent="0.25">
      <c r="A247" s="317"/>
      <c r="B247" s="217"/>
      <c r="C247" s="217"/>
      <c r="D247" s="331"/>
      <c r="E247" s="335"/>
      <c r="F247" s="333"/>
      <c r="G247" s="169"/>
      <c r="H247" s="319"/>
      <c r="I247" s="274"/>
      <c r="J247" s="297"/>
      <c r="K247" s="297"/>
      <c r="L247" s="320"/>
      <c r="M247" s="319"/>
      <c r="N247" s="319"/>
      <c r="O247" s="319"/>
      <c r="P247" s="217" t="s">
        <v>174</v>
      </c>
      <c r="Q247" s="298"/>
      <c r="R247" s="298" t="s">
        <v>73</v>
      </c>
      <c r="S247" s="298"/>
      <c r="T247" s="299" t="s">
        <v>54</v>
      </c>
      <c r="U247" s="34" t="s">
        <v>43</v>
      </c>
      <c r="V247" s="37" t="s">
        <v>73</v>
      </c>
      <c r="W247" s="37"/>
      <c r="X247" s="320">
        <f>SUM(IF(V247="x",15)+IF(V248="x",5)+IF(V249="x",15)+IF(V250="x",10)+IF(V251="x",15)+IF(V252="x",10)+IF(V253="x",30))</f>
        <v>75</v>
      </c>
      <c r="Y247" s="273"/>
      <c r="Z247" s="273"/>
      <c r="AA247" s="273"/>
      <c r="AB247" s="273"/>
      <c r="AC247" s="216" t="s">
        <v>175</v>
      </c>
      <c r="AD247" s="216" t="s">
        <v>160</v>
      </c>
      <c r="AE247" s="218">
        <v>44560</v>
      </c>
      <c r="AF247" s="221" t="s">
        <v>176</v>
      </c>
      <c r="AG247" s="178" t="s">
        <v>750</v>
      </c>
      <c r="AH247" s="178" t="s">
        <v>749</v>
      </c>
      <c r="AI247" s="135" t="s">
        <v>725</v>
      </c>
      <c r="AJ247" s="136"/>
      <c r="AK247" s="136"/>
      <c r="AL247" s="136"/>
      <c r="AM247" s="136"/>
      <c r="AN247" s="137"/>
    </row>
    <row r="248" spans="1:40" s="43" customFormat="1" ht="30.6" customHeight="1" x14ac:dyDescent="0.25">
      <c r="A248" s="317"/>
      <c r="B248" s="217"/>
      <c r="C248" s="217"/>
      <c r="D248" s="331"/>
      <c r="E248" s="335"/>
      <c r="F248" s="333"/>
      <c r="G248" s="169"/>
      <c r="H248" s="319"/>
      <c r="I248" s="274" t="s">
        <v>55</v>
      </c>
      <c r="J248" s="297" t="s">
        <v>74</v>
      </c>
      <c r="K248" s="297"/>
      <c r="L248" s="320"/>
      <c r="M248" s="319"/>
      <c r="N248" s="319"/>
      <c r="O248" s="319"/>
      <c r="P248" s="328"/>
      <c r="Q248" s="298"/>
      <c r="R248" s="298"/>
      <c r="S248" s="298"/>
      <c r="T248" s="299"/>
      <c r="U248" s="34" t="s">
        <v>46</v>
      </c>
      <c r="V248" s="37" t="s">
        <v>73</v>
      </c>
      <c r="W248" s="37"/>
      <c r="X248" s="320"/>
      <c r="Y248" s="273"/>
      <c r="Z248" s="273"/>
      <c r="AA248" s="273"/>
      <c r="AB248" s="273"/>
      <c r="AC248" s="216"/>
      <c r="AD248" s="216"/>
      <c r="AE248" s="217"/>
      <c r="AF248" s="221"/>
      <c r="AG248" s="155"/>
      <c r="AH248" s="155"/>
      <c r="AI248" s="138"/>
      <c r="AJ248" s="139"/>
      <c r="AK248" s="139"/>
      <c r="AL248" s="139"/>
      <c r="AM248" s="139"/>
      <c r="AN248" s="140"/>
    </row>
    <row r="249" spans="1:40" s="43" customFormat="1" ht="30.6" customHeight="1" x14ac:dyDescent="0.25">
      <c r="A249" s="317"/>
      <c r="B249" s="217"/>
      <c r="C249" s="217"/>
      <c r="D249" s="331"/>
      <c r="E249" s="335"/>
      <c r="F249" s="333"/>
      <c r="G249" s="169"/>
      <c r="H249" s="319"/>
      <c r="I249" s="274"/>
      <c r="J249" s="297"/>
      <c r="K249" s="297"/>
      <c r="L249" s="320"/>
      <c r="M249" s="319"/>
      <c r="N249" s="319"/>
      <c r="O249" s="319"/>
      <c r="P249" s="328"/>
      <c r="Q249" s="298"/>
      <c r="R249" s="298"/>
      <c r="S249" s="298"/>
      <c r="T249" s="299"/>
      <c r="U249" s="34" t="s">
        <v>47</v>
      </c>
      <c r="V249" s="37"/>
      <c r="W249" s="37" t="s">
        <v>73</v>
      </c>
      <c r="X249" s="320"/>
      <c r="Y249" s="273"/>
      <c r="Z249" s="273"/>
      <c r="AA249" s="273"/>
      <c r="AB249" s="273"/>
      <c r="AC249" s="216"/>
      <c r="AD249" s="216"/>
      <c r="AE249" s="217"/>
      <c r="AF249" s="221"/>
      <c r="AG249" s="155"/>
      <c r="AH249" s="155"/>
      <c r="AI249" s="138"/>
      <c r="AJ249" s="139"/>
      <c r="AK249" s="139"/>
      <c r="AL249" s="139"/>
      <c r="AM249" s="139"/>
      <c r="AN249" s="140"/>
    </row>
    <row r="250" spans="1:40" s="43" customFormat="1" ht="30.6" customHeight="1" x14ac:dyDescent="0.25">
      <c r="A250" s="317"/>
      <c r="B250" s="217"/>
      <c r="C250" s="217"/>
      <c r="D250" s="331"/>
      <c r="E250" s="335"/>
      <c r="F250" s="333"/>
      <c r="G250" s="169"/>
      <c r="H250" s="319"/>
      <c r="I250" s="274"/>
      <c r="J250" s="297"/>
      <c r="K250" s="297"/>
      <c r="L250" s="320"/>
      <c r="M250" s="319"/>
      <c r="N250" s="319"/>
      <c r="O250" s="319"/>
      <c r="P250" s="328"/>
      <c r="Q250" s="298"/>
      <c r="R250" s="298"/>
      <c r="S250" s="298"/>
      <c r="T250" s="299"/>
      <c r="U250" s="34" t="s">
        <v>48</v>
      </c>
      <c r="V250" s="37" t="s">
        <v>73</v>
      </c>
      <c r="W250" s="37"/>
      <c r="X250" s="320"/>
      <c r="Y250" s="273"/>
      <c r="Z250" s="273"/>
      <c r="AA250" s="273"/>
      <c r="AB250" s="273"/>
      <c r="AC250" s="216"/>
      <c r="AD250" s="216"/>
      <c r="AE250" s="217"/>
      <c r="AF250" s="221"/>
      <c r="AG250" s="155"/>
      <c r="AH250" s="155"/>
      <c r="AI250" s="138"/>
      <c r="AJ250" s="139"/>
      <c r="AK250" s="139"/>
      <c r="AL250" s="139"/>
      <c r="AM250" s="139"/>
      <c r="AN250" s="140"/>
    </row>
    <row r="251" spans="1:40" s="43" customFormat="1" ht="30.6" customHeight="1" x14ac:dyDescent="0.25">
      <c r="A251" s="317"/>
      <c r="B251" s="217"/>
      <c r="C251" s="217"/>
      <c r="D251" s="331"/>
      <c r="E251" s="335"/>
      <c r="F251" s="333"/>
      <c r="G251" s="169"/>
      <c r="H251" s="319"/>
      <c r="I251" s="34" t="s">
        <v>56</v>
      </c>
      <c r="J251" s="36" t="s">
        <v>74</v>
      </c>
      <c r="K251" s="36"/>
      <c r="L251" s="320"/>
      <c r="M251" s="319"/>
      <c r="N251" s="319"/>
      <c r="O251" s="319"/>
      <c r="P251" s="328"/>
      <c r="Q251" s="298"/>
      <c r="R251" s="298"/>
      <c r="S251" s="298"/>
      <c r="T251" s="299"/>
      <c r="U251" s="34" t="s">
        <v>50</v>
      </c>
      <c r="V251" s="37" t="s">
        <v>73</v>
      </c>
      <c r="W251" s="37"/>
      <c r="X251" s="320"/>
      <c r="Y251" s="273"/>
      <c r="Z251" s="273"/>
      <c r="AA251" s="273"/>
      <c r="AB251" s="273"/>
      <c r="AC251" s="216"/>
      <c r="AD251" s="216"/>
      <c r="AE251" s="217"/>
      <c r="AF251" s="221"/>
      <c r="AG251" s="155"/>
      <c r="AH251" s="155"/>
      <c r="AI251" s="138"/>
      <c r="AJ251" s="139"/>
      <c r="AK251" s="139"/>
      <c r="AL251" s="139"/>
      <c r="AM251" s="139"/>
      <c r="AN251" s="140"/>
    </row>
    <row r="252" spans="1:40" s="43" customFormat="1" ht="30.6" customHeight="1" x14ac:dyDescent="0.25">
      <c r="A252" s="317"/>
      <c r="B252" s="217"/>
      <c r="C252" s="217"/>
      <c r="D252" s="331"/>
      <c r="E252" s="335"/>
      <c r="F252" s="333"/>
      <c r="G252" s="169"/>
      <c r="H252" s="319"/>
      <c r="I252" s="274" t="s">
        <v>57</v>
      </c>
      <c r="J252" s="297" t="s">
        <v>74</v>
      </c>
      <c r="K252" s="297"/>
      <c r="L252" s="320"/>
      <c r="M252" s="319"/>
      <c r="N252" s="319"/>
      <c r="O252" s="319"/>
      <c r="P252" s="328"/>
      <c r="Q252" s="298"/>
      <c r="R252" s="298"/>
      <c r="S252" s="298"/>
      <c r="T252" s="299"/>
      <c r="U252" s="34" t="s">
        <v>52</v>
      </c>
      <c r="V252" s="37"/>
      <c r="W252" s="37" t="s">
        <v>73</v>
      </c>
      <c r="X252" s="320"/>
      <c r="Y252" s="273"/>
      <c r="Z252" s="273"/>
      <c r="AA252" s="273"/>
      <c r="AB252" s="273"/>
      <c r="AC252" s="216"/>
      <c r="AD252" s="216"/>
      <c r="AE252" s="217"/>
      <c r="AF252" s="221"/>
      <c r="AG252" s="155"/>
      <c r="AH252" s="155"/>
      <c r="AI252" s="138"/>
      <c r="AJ252" s="139"/>
      <c r="AK252" s="139"/>
      <c r="AL252" s="139"/>
      <c r="AM252" s="139"/>
      <c r="AN252" s="140"/>
    </row>
    <row r="253" spans="1:40" s="43" customFormat="1" ht="30.6" customHeight="1" x14ac:dyDescent="0.25">
      <c r="A253" s="317"/>
      <c r="B253" s="217"/>
      <c r="C253" s="217"/>
      <c r="D253" s="331"/>
      <c r="E253" s="335"/>
      <c r="F253" s="333"/>
      <c r="G253" s="169"/>
      <c r="H253" s="319"/>
      <c r="I253" s="274"/>
      <c r="J253" s="297"/>
      <c r="K253" s="297"/>
      <c r="L253" s="320"/>
      <c r="M253" s="319"/>
      <c r="N253" s="319"/>
      <c r="O253" s="319"/>
      <c r="P253" s="328"/>
      <c r="Q253" s="298"/>
      <c r="R253" s="298"/>
      <c r="S253" s="298"/>
      <c r="T253" s="299"/>
      <c r="U253" s="34" t="s">
        <v>53</v>
      </c>
      <c r="V253" s="37" t="s">
        <v>73</v>
      </c>
      <c r="W253" s="37"/>
      <c r="X253" s="320"/>
      <c r="Y253" s="273"/>
      <c r="Z253" s="273"/>
      <c r="AA253" s="273"/>
      <c r="AB253" s="273"/>
      <c r="AC253" s="216"/>
      <c r="AD253" s="216"/>
      <c r="AE253" s="217"/>
      <c r="AF253" s="221"/>
      <c r="AG253" s="179"/>
      <c r="AH253" s="179"/>
      <c r="AI253" s="143"/>
      <c r="AJ253" s="144"/>
      <c r="AK253" s="144"/>
      <c r="AL253" s="144"/>
      <c r="AM253" s="144"/>
      <c r="AN253" s="145"/>
    </row>
    <row r="254" spans="1:40" s="43" customFormat="1" ht="25.5" customHeight="1" x14ac:dyDescent="0.25">
      <c r="A254" s="317"/>
      <c r="B254" s="217"/>
      <c r="C254" s="217"/>
      <c r="D254" s="331"/>
      <c r="E254" s="335"/>
      <c r="F254" s="333"/>
      <c r="G254" s="169"/>
      <c r="H254" s="319"/>
      <c r="I254" s="274"/>
      <c r="J254" s="297"/>
      <c r="K254" s="297"/>
      <c r="L254" s="320"/>
      <c r="M254" s="319"/>
      <c r="N254" s="319"/>
      <c r="O254" s="319"/>
      <c r="P254" s="217" t="s">
        <v>177</v>
      </c>
      <c r="Q254" s="298" t="s">
        <v>73</v>
      </c>
      <c r="R254" s="298"/>
      <c r="S254" s="298"/>
      <c r="T254" s="299" t="s">
        <v>58</v>
      </c>
      <c r="U254" s="34" t="s">
        <v>43</v>
      </c>
      <c r="V254" s="37"/>
      <c r="W254" s="37" t="s">
        <v>73</v>
      </c>
      <c r="X254" s="320">
        <f>SUM(IF(V254="x",15)+IF(V255="x",5)+IF(V256="x",15)+IF(V257="x",10)+IF(V258="x",15)+IF(V259="x",10)+IF(V260="x",30))</f>
        <v>70</v>
      </c>
      <c r="Y254" s="273"/>
      <c r="Z254" s="273"/>
      <c r="AA254" s="273"/>
      <c r="AB254" s="273"/>
      <c r="AC254" s="149" t="s">
        <v>178</v>
      </c>
      <c r="AD254" s="149" t="s">
        <v>160</v>
      </c>
      <c r="AE254" s="180">
        <v>44377</v>
      </c>
      <c r="AF254" s="502" t="s">
        <v>179</v>
      </c>
      <c r="AG254" s="516" t="s">
        <v>723</v>
      </c>
      <c r="AH254" s="178" t="s">
        <v>723</v>
      </c>
      <c r="AI254" s="126" t="s">
        <v>723</v>
      </c>
      <c r="AJ254" s="127"/>
      <c r="AK254" s="127"/>
      <c r="AL254" s="127"/>
      <c r="AM254" s="127"/>
      <c r="AN254" s="128"/>
    </row>
    <row r="255" spans="1:40" s="43" customFormat="1" ht="63.75" x14ac:dyDescent="0.25">
      <c r="A255" s="317"/>
      <c r="B255" s="217"/>
      <c r="C255" s="217"/>
      <c r="D255" s="331"/>
      <c r="E255" s="335"/>
      <c r="F255" s="333"/>
      <c r="G255" s="169"/>
      <c r="H255" s="319"/>
      <c r="I255" s="274" t="s">
        <v>59</v>
      </c>
      <c r="J255" s="297" t="s">
        <v>74</v>
      </c>
      <c r="K255" s="297"/>
      <c r="L255" s="320"/>
      <c r="M255" s="319"/>
      <c r="N255" s="319"/>
      <c r="O255" s="319"/>
      <c r="P255" s="217"/>
      <c r="Q255" s="298"/>
      <c r="R255" s="298"/>
      <c r="S255" s="298"/>
      <c r="T255" s="299"/>
      <c r="U255" s="34" t="s">
        <v>46</v>
      </c>
      <c r="V255" s="37" t="s">
        <v>73</v>
      </c>
      <c r="W255" s="37"/>
      <c r="X255" s="320"/>
      <c r="Y255" s="273"/>
      <c r="Z255" s="273"/>
      <c r="AA255" s="273"/>
      <c r="AB255" s="273"/>
      <c r="AC255" s="150"/>
      <c r="AD255" s="150"/>
      <c r="AE255" s="156"/>
      <c r="AF255" s="503"/>
      <c r="AG255" s="479"/>
      <c r="AH255" s="155"/>
      <c r="AI255" s="129"/>
      <c r="AJ255" s="130"/>
      <c r="AK255" s="130"/>
      <c r="AL255" s="130"/>
      <c r="AM255" s="130"/>
      <c r="AN255" s="131"/>
    </row>
    <row r="256" spans="1:40" s="43" customFormat="1" ht="15" customHeight="1" x14ac:dyDescent="0.25">
      <c r="A256" s="317"/>
      <c r="B256" s="217"/>
      <c r="C256" s="217"/>
      <c r="D256" s="331"/>
      <c r="E256" s="335"/>
      <c r="F256" s="333"/>
      <c r="G256" s="169"/>
      <c r="H256" s="319"/>
      <c r="I256" s="274"/>
      <c r="J256" s="297"/>
      <c r="K256" s="297"/>
      <c r="L256" s="320"/>
      <c r="M256" s="319"/>
      <c r="N256" s="319"/>
      <c r="O256" s="319"/>
      <c r="P256" s="217"/>
      <c r="Q256" s="298"/>
      <c r="R256" s="298"/>
      <c r="S256" s="298"/>
      <c r="T256" s="299"/>
      <c r="U256" s="34" t="s">
        <v>47</v>
      </c>
      <c r="V256" s="37"/>
      <c r="W256" s="37" t="s">
        <v>73</v>
      </c>
      <c r="X256" s="320"/>
      <c r="Y256" s="273"/>
      <c r="Z256" s="273"/>
      <c r="AA256" s="273"/>
      <c r="AB256" s="273"/>
      <c r="AC256" s="150"/>
      <c r="AD256" s="150"/>
      <c r="AE256" s="156"/>
      <c r="AF256" s="503"/>
      <c r="AG256" s="479"/>
      <c r="AH256" s="155"/>
      <c r="AI256" s="129"/>
      <c r="AJ256" s="130"/>
      <c r="AK256" s="130"/>
      <c r="AL256" s="130"/>
      <c r="AM256" s="130"/>
      <c r="AN256" s="131"/>
    </row>
    <row r="257" spans="1:40" s="43" customFormat="1" ht="15" customHeight="1" x14ac:dyDescent="0.25">
      <c r="A257" s="317"/>
      <c r="B257" s="217"/>
      <c r="C257" s="217"/>
      <c r="D257" s="331"/>
      <c r="E257" s="335"/>
      <c r="F257" s="333"/>
      <c r="G257" s="169"/>
      <c r="H257" s="319"/>
      <c r="I257" s="274"/>
      <c r="J257" s="297"/>
      <c r="K257" s="297"/>
      <c r="L257" s="320"/>
      <c r="M257" s="319"/>
      <c r="N257" s="319"/>
      <c r="O257" s="319"/>
      <c r="P257" s="217"/>
      <c r="Q257" s="298"/>
      <c r="R257" s="298"/>
      <c r="S257" s="298"/>
      <c r="T257" s="299"/>
      <c r="U257" s="34" t="s">
        <v>48</v>
      </c>
      <c r="V257" s="37" t="s">
        <v>73</v>
      </c>
      <c r="W257" s="37"/>
      <c r="X257" s="320"/>
      <c r="Y257" s="273"/>
      <c r="Z257" s="273"/>
      <c r="AA257" s="273"/>
      <c r="AB257" s="273"/>
      <c r="AC257" s="150"/>
      <c r="AD257" s="150"/>
      <c r="AE257" s="156"/>
      <c r="AF257" s="503"/>
      <c r="AG257" s="479"/>
      <c r="AH257" s="155"/>
      <c r="AI257" s="129"/>
      <c r="AJ257" s="130"/>
      <c r="AK257" s="130"/>
      <c r="AL257" s="130"/>
      <c r="AM257" s="130"/>
      <c r="AN257" s="131"/>
    </row>
    <row r="258" spans="1:40" s="43" customFormat="1" ht="63.75" x14ac:dyDescent="0.25">
      <c r="A258" s="317"/>
      <c r="B258" s="217"/>
      <c r="C258" s="217"/>
      <c r="D258" s="331"/>
      <c r="E258" s="335"/>
      <c r="F258" s="333"/>
      <c r="G258" s="169"/>
      <c r="H258" s="319"/>
      <c r="I258" s="274"/>
      <c r="J258" s="297"/>
      <c r="K258" s="297"/>
      <c r="L258" s="320"/>
      <c r="M258" s="319"/>
      <c r="N258" s="319"/>
      <c r="O258" s="319"/>
      <c r="P258" s="217"/>
      <c r="Q258" s="298"/>
      <c r="R258" s="298"/>
      <c r="S258" s="298"/>
      <c r="T258" s="299"/>
      <c r="U258" s="34" t="s">
        <v>50</v>
      </c>
      <c r="V258" s="37" t="s">
        <v>73</v>
      </c>
      <c r="W258" s="37"/>
      <c r="X258" s="320"/>
      <c r="Y258" s="273"/>
      <c r="Z258" s="273"/>
      <c r="AA258" s="273"/>
      <c r="AB258" s="273"/>
      <c r="AC258" s="150"/>
      <c r="AD258" s="150"/>
      <c r="AE258" s="156"/>
      <c r="AF258" s="503"/>
      <c r="AG258" s="479"/>
      <c r="AH258" s="155"/>
      <c r="AI258" s="129"/>
      <c r="AJ258" s="130"/>
      <c r="AK258" s="130"/>
      <c r="AL258" s="130"/>
      <c r="AM258" s="130"/>
      <c r="AN258" s="131"/>
    </row>
    <row r="259" spans="1:40" s="43" customFormat="1" ht="63.75" x14ac:dyDescent="0.25">
      <c r="A259" s="317"/>
      <c r="B259" s="217"/>
      <c r="C259" s="217"/>
      <c r="D259" s="331"/>
      <c r="E259" s="335"/>
      <c r="F259" s="333"/>
      <c r="G259" s="169"/>
      <c r="H259" s="319"/>
      <c r="I259" s="34" t="s">
        <v>60</v>
      </c>
      <c r="J259" s="36" t="s">
        <v>74</v>
      </c>
      <c r="K259" s="36"/>
      <c r="L259" s="320"/>
      <c r="M259" s="319"/>
      <c r="N259" s="319"/>
      <c r="O259" s="319"/>
      <c r="P259" s="217"/>
      <c r="Q259" s="298"/>
      <c r="R259" s="298"/>
      <c r="S259" s="298"/>
      <c r="T259" s="299"/>
      <c r="U259" s="34" t="s">
        <v>52</v>
      </c>
      <c r="V259" s="37" t="s">
        <v>73</v>
      </c>
      <c r="W259" s="37"/>
      <c r="X259" s="320"/>
      <c r="Y259" s="273"/>
      <c r="Z259" s="273"/>
      <c r="AA259" s="273"/>
      <c r="AB259" s="273"/>
      <c r="AC259" s="150"/>
      <c r="AD259" s="150"/>
      <c r="AE259" s="156"/>
      <c r="AF259" s="503"/>
      <c r="AG259" s="479"/>
      <c r="AH259" s="155"/>
      <c r="AI259" s="129"/>
      <c r="AJ259" s="130"/>
      <c r="AK259" s="130"/>
      <c r="AL259" s="130"/>
      <c r="AM259" s="130"/>
      <c r="AN259" s="131"/>
    </row>
    <row r="260" spans="1:40" s="43" customFormat="1" ht="15" customHeight="1" x14ac:dyDescent="0.25">
      <c r="A260" s="317"/>
      <c r="B260" s="217"/>
      <c r="C260" s="217"/>
      <c r="D260" s="331"/>
      <c r="E260" s="335"/>
      <c r="F260" s="333"/>
      <c r="G260" s="169"/>
      <c r="H260" s="319"/>
      <c r="I260" s="274" t="s">
        <v>61</v>
      </c>
      <c r="J260" s="297" t="s">
        <v>74</v>
      </c>
      <c r="K260" s="297"/>
      <c r="L260" s="320"/>
      <c r="M260" s="319"/>
      <c r="N260" s="319"/>
      <c r="O260" s="319"/>
      <c r="P260" s="217"/>
      <c r="Q260" s="298"/>
      <c r="R260" s="298"/>
      <c r="S260" s="298"/>
      <c r="T260" s="299"/>
      <c r="U260" s="34" t="s">
        <v>53</v>
      </c>
      <c r="V260" s="37" t="s">
        <v>73</v>
      </c>
      <c r="W260" s="37"/>
      <c r="X260" s="320"/>
      <c r="Y260" s="273"/>
      <c r="Z260" s="273"/>
      <c r="AA260" s="273"/>
      <c r="AB260" s="273"/>
      <c r="AC260" s="150"/>
      <c r="AD260" s="150"/>
      <c r="AE260" s="156"/>
      <c r="AF260" s="503"/>
      <c r="AG260" s="479"/>
      <c r="AH260" s="155"/>
      <c r="AI260" s="129"/>
      <c r="AJ260" s="130"/>
      <c r="AK260" s="130"/>
      <c r="AL260" s="130"/>
      <c r="AM260" s="130"/>
      <c r="AN260" s="131"/>
    </row>
    <row r="261" spans="1:40" s="43" customFormat="1" ht="76.5" x14ac:dyDescent="0.25">
      <c r="A261" s="317"/>
      <c r="B261" s="217"/>
      <c r="C261" s="217"/>
      <c r="D261" s="331"/>
      <c r="E261" s="335"/>
      <c r="F261" s="333"/>
      <c r="G261" s="169"/>
      <c r="H261" s="319"/>
      <c r="I261" s="274"/>
      <c r="J261" s="297"/>
      <c r="K261" s="297"/>
      <c r="L261" s="320"/>
      <c r="M261" s="319"/>
      <c r="N261" s="319"/>
      <c r="O261" s="319"/>
      <c r="P261" s="217"/>
      <c r="Q261" s="298"/>
      <c r="R261" s="298"/>
      <c r="S261" s="298"/>
      <c r="T261" s="299" t="s">
        <v>62</v>
      </c>
      <c r="U261" s="34" t="s">
        <v>43</v>
      </c>
      <c r="V261" s="37"/>
      <c r="W261" s="37"/>
      <c r="X261" s="320">
        <f>SUM(IF(V261="x",15)+IF(V262="x",5)+IF(V263="x",15)+IF(V264="x",10)+IF(V265="x",15)+IF(V266="x",10)+IF(V267="x",30))</f>
        <v>0</v>
      </c>
      <c r="Y261" s="273"/>
      <c r="Z261" s="273"/>
      <c r="AA261" s="273"/>
      <c r="AB261" s="273"/>
      <c r="AC261" s="150"/>
      <c r="AD261" s="150"/>
      <c r="AE261" s="156"/>
      <c r="AF261" s="503"/>
      <c r="AG261" s="479"/>
      <c r="AH261" s="155"/>
      <c r="AI261" s="129"/>
      <c r="AJ261" s="130"/>
      <c r="AK261" s="130"/>
      <c r="AL261" s="130"/>
      <c r="AM261" s="130"/>
      <c r="AN261" s="131"/>
    </row>
    <row r="262" spans="1:40" s="43" customFormat="1" ht="63.75" x14ac:dyDescent="0.25">
      <c r="A262" s="317"/>
      <c r="B262" s="217"/>
      <c r="C262" s="217"/>
      <c r="D262" s="331"/>
      <c r="E262" s="335"/>
      <c r="F262" s="333"/>
      <c r="G262" s="169"/>
      <c r="H262" s="319"/>
      <c r="I262" s="274"/>
      <c r="J262" s="297"/>
      <c r="K262" s="297"/>
      <c r="L262" s="320"/>
      <c r="M262" s="319"/>
      <c r="N262" s="319"/>
      <c r="O262" s="319"/>
      <c r="P262" s="217"/>
      <c r="Q262" s="298"/>
      <c r="R262" s="298"/>
      <c r="S262" s="298"/>
      <c r="T262" s="299"/>
      <c r="U262" s="34" t="s">
        <v>46</v>
      </c>
      <c r="V262" s="37"/>
      <c r="W262" s="37"/>
      <c r="X262" s="320"/>
      <c r="Y262" s="273"/>
      <c r="Z262" s="273"/>
      <c r="AA262" s="273"/>
      <c r="AB262" s="273"/>
      <c r="AC262" s="150"/>
      <c r="AD262" s="150"/>
      <c r="AE262" s="156"/>
      <c r="AF262" s="503"/>
      <c r="AG262" s="479"/>
      <c r="AH262" s="155"/>
      <c r="AI262" s="129"/>
      <c r="AJ262" s="130"/>
      <c r="AK262" s="130"/>
      <c r="AL262" s="130"/>
      <c r="AM262" s="130"/>
      <c r="AN262" s="131"/>
    </row>
    <row r="263" spans="1:40" s="43" customFormat="1" ht="15" customHeight="1" x14ac:dyDescent="0.25">
      <c r="A263" s="317"/>
      <c r="B263" s="217"/>
      <c r="C263" s="217"/>
      <c r="D263" s="331"/>
      <c r="E263" s="335"/>
      <c r="F263" s="333"/>
      <c r="G263" s="169"/>
      <c r="H263" s="319"/>
      <c r="I263" s="34" t="s">
        <v>63</v>
      </c>
      <c r="J263" s="36"/>
      <c r="K263" s="36" t="s">
        <v>74</v>
      </c>
      <c r="L263" s="320"/>
      <c r="M263" s="319"/>
      <c r="N263" s="319"/>
      <c r="O263" s="319"/>
      <c r="P263" s="217"/>
      <c r="Q263" s="298"/>
      <c r="R263" s="298"/>
      <c r="S263" s="298"/>
      <c r="T263" s="299"/>
      <c r="U263" s="34" t="s">
        <v>47</v>
      </c>
      <c r="V263" s="37"/>
      <c r="W263" s="37"/>
      <c r="X263" s="320"/>
      <c r="Y263" s="273"/>
      <c r="Z263" s="273"/>
      <c r="AA263" s="273"/>
      <c r="AB263" s="273"/>
      <c r="AC263" s="150"/>
      <c r="AD263" s="150"/>
      <c r="AE263" s="156"/>
      <c r="AF263" s="503"/>
      <c r="AG263" s="479"/>
      <c r="AH263" s="155"/>
      <c r="AI263" s="129"/>
      <c r="AJ263" s="130"/>
      <c r="AK263" s="130"/>
      <c r="AL263" s="130"/>
      <c r="AM263" s="130"/>
      <c r="AN263" s="131"/>
    </row>
    <row r="264" spans="1:40" s="43" customFormat="1" ht="15" customHeight="1" x14ac:dyDescent="0.25">
      <c r="A264" s="317"/>
      <c r="B264" s="217"/>
      <c r="C264" s="217"/>
      <c r="D264" s="331"/>
      <c r="E264" s="335"/>
      <c r="F264" s="333"/>
      <c r="G264" s="169"/>
      <c r="H264" s="319"/>
      <c r="I264" s="34" t="s">
        <v>64</v>
      </c>
      <c r="J264" s="36" t="s">
        <v>74</v>
      </c>
      <c r="K264" s="36"/>
      <c r="L264" s="320"/>
      <c r="M264" s="319"/>
      <c r="N264" s="319"/>
      <c r="O264" s="319"/>
      <c r="P264" s="217"/>
      <c r="Q264" s="298"/>
      <c r="R264" s="298"/>
      <c r="S264" s="298"/>
      <c r="T264" s="299"/>
      <c r="U264" s="34" t="s">
        <v>48</v>
      </c>
      <c r="V264" s="37"/>
      <c r="W264" s="37"/>
      <c r="X264" s="320"/>
      <c r="Y264" s="273"/>
      <c r="Z264" s="273"/>
      <c r="AA264" s="273"/>
      <c r="AB264" s="273"/>
      <c r="AC264" s="150"/>
      <c r="AD264" s="150"/>
      <c r="AE264" s="156"/>
      <c r="AF264" s="503"/>
      <c r="AG264" s="479"/>
      <c r="AH264" s="155"/>
      <c r="AI264" s="129"/>
      <c r="AJ264" s="130"/>
      <c r="AK264" s="130"/>
      <c r="AL264" s="130"/>
      <c r="AM264" s="130"/>
      <c r="AN264" s="131"/>
    </row>
    <row r="265" spans="1:40" s="43" customFormat="1" ht="5.45" customHeight="1" x14ac:dyDescent="0.25">
      <c r="A265" s="317"/>
      <c r="B265" s="217"/>
      <c r="C265" s="217"/>
      <c r="D265" s="331"/>
      <c r="E265" s="335"/>
      <c r="F265" s="333"/>
      <c r="G265" s="169"/>
      <c r="H265" s="319"/>
      <c r="I265" s="34" t="s">
        <v>65</v>
      </c>
      <c r="J265" s="36" t="s">
        <v>74</v>
      </c>
      <c r="K265" s="36"/>
      <c r="L265" s="320"/>
      <c r="M265" s="319"/>
      <c r="N265" s="319"/>
      <c r="O265" s="319"/>
      <c r="P265" s="217"/>
      <c r="Q265" s="298"/>
      <c r="R265" s="298"/>
      <c r="S265" s="298"/>
      <c r="T265" s="299"/>
      <c r="U265" s="34" t="s">
        <v>50</v>
      </c>
      <c r="V265" s="37"/>
      <c r="W265" s="37"/>
      <c r="X265" s="320"/>
      <c r="Y265" s="273"/>
      <c r="Z265" s="273"/>
      <c r="AA265" s="273"/>
      <c r="AB265" s="273"/>
      <c r="AC265" s="150"/>
      <c r="AD265" s="150"/>
      <c r="AE265" s="156"/>
      <c r="AF265" s="503"/>
      <c r="AG265" s="479"/>
      <c r="AH265" s="155"/>
      <c r="AI265" s="129"/>
      <c r="AJ265" s="130"/>
      <c r="AK265" s="130"/>
      <c r="AL265" s="130"/>
      <c r="AM265" s="130"/>
      <c r="AN265" s="131"/>
    </row>
    <row r="266" spans="1:40" s="43" customFormat="1" ht="18.95" hidden="1" customHeight="1" x14ac:dyDescent="0.25">
      <c r="A266" s="317"/>
      <c r="B266" s="217"/>
      <c r="C266" s="217"/>
      <c r="D266" s="331"/>
      <c r="E266" s="335"/>
      <c r="F266" s="333"/>
      <c r="G266" s="169"/>
      <c r="H266" s="319"/>
      <c r="I266" s="34" t="s">
        <v>66</v>
      </c>
      <c r="J266" s="36" t="s">
        <v>74</v>
      </c>
      <c r="K266" s="36"/>
      <c r="L266" s="320"/>
      <c r="M266" s="319"/>
      <c r="N266" s="319"/>
      <c r="O266" s="319"/>
      <c r="P266" s="217"/>
      <c r="Q266" s="298"/>
      <c r="R266" s="298"/>
      <c r="S266" s="298"/>
      <c r="T266" s="299"/>
      <c r="U266" s="34" t="s">
        <v>52</v>
      </c>
      <c r="V266" s="37"/>
      <c r="W266" s="37"/>
      <c r="X266" s="320"/>
      <c r="Y266" s="273"/>
      <c r="Z266" s="273"/>
      <c r="AA266" s="273"/>
      <c r="AB266" s="273"/>
      <c r="AC266" s="150"/>
      <c r="AD266" s="150"/>
      <c r="AE266" s="156"/>
      <c r="AF266" s="503"/>
      <c r="AG266" s="479"/>
      <c r="AH266" s="155"/>
      <c r="AI266" s="129"/>
      <c r="AJ266" s="130"/>
      <c r="AK266" s="130"/>
      <c r="AL266" s="130"/>
      <c r="AM266" s="130"/>
      <c r="AN266" s="131"/>
    </row>
    <row r="267" spans="1:40" s="43" customFormat="1" ht="15" hidden="1" customHeight="1" x14ac:dyDescent="0.25">
      <c r="A267" s="317"/>
      <c r="B267" s="217"/>
      <c r="C267" s="217"/>
      <c r="D267" s="331"/>
      <c r="E267" s="335"/>
      <c r="F267" s="333"/>
      <c r="G267" s="169"/>
      <c r="H267" s="319"/>
      <c r="I267" s="34" t="s">
        <v>67</v>
      </c>
      <c r="J267" s="36" t="s">
        <v>74</v>
      </c>
      <c r="K267" s="36"/>
      <c r="L267" s="320"/>
      <c r="M267" s="319"/>
      <c r="N267" s="319"/>
      <c r="O267" s="319"/>
      <c r="P267" s="217"/>
      <c r="Q267" s="298"/>
      <c r="R267" s="298"/>
      <c r="S267" s="298"/>
      <c r="T267" s="299"/>
      <c r="U267" s="34" t="s">
        <v>53</v>
      </c>
      <c r="V267" s="37"/>
      <c r="W267" s="37"/>
      <c r="X267" s="320"/>
      <c r="Y267" s="273"/>
      <c r="Z267" s="273"/>
      <c r="AA267" s="273"/>
      <c r="AB267" s="273"/>
      <c r="AC267" s="150"/>
      <c r="AD267" s="150"/>
      <c r="AE267" s="156"/>
      <c r="AF267" s="503"/>
      <c r="AG267" s="479"/>
      <c r="AH267" s="155"/>
      <c r="AI267" s="129"/>
      <c r="AJ267" s="130"/>
      <c r="AK267" s="130"/>
      <c r="AL267" s="130"/>
      <c r="AM267" s="130"/>
      <c r="AN267" s="131"/>
    </row>
    <row r="268" spans="1:40" s="43" customFormat="1" ht="15" customHeight="1" x14ac:dyDescent="0.25">
      <c r="A268" s="317"/>
      <c r="B268" s="217"/>
      <c r="C268" s="217"/>
      <c r="D268" s="331"/>
      <c r="E268" s="335"/>
      <c r="F268" s="333"/>
      <c r="G268" s="169"/>
      <c r="H268" s="319"/>
      <c r="I268" s="34" t="s">
        <v>68</v>
      </c>
      <c r="J268" s="36"/>
      <c r="K268" s="36" t="s">
        <v>74</v>
      </c>
      <c r="L268" s="320"/>
      <c r="M268" s="319"/>
      <c r="N268" s="319"/>
      <c r="O268" s="319"/>
      <c r="P268" s="324" t="s">
        <v>69</v>
      </c>
      <c r="Q268" s="324"/>
      <c r="R268" s="324"/>
      <c r="S268" s="324"/>
      <c r="T268" s="324"/>
      <c r="U268" s="324"/>
      <c r="V268" s="324"/>
      <c r="W268" s="324"/>
      <c r="X268" s="324"/>
      <c r="Y268" s="273"/>
      <c r="Z268" s="273"/>
      <c r="AA268" s="273"/>
      <c r="AB268" s="273"/>
      <c r="AC268" s="150"/>
      <c r="AD268" s="150"/>
      <c r="AE268" s="156"/>
      <c r="AF268" s="503"/>
      <c r="AG268" s="479"/>
      <c r="AH268" s="155"/>
      <c r="AI268" s="129"/>
      <c r="AJ268" s="130"/>
      <c r="AK268" s="130"/>
      <c r="AL268" s="130"/>
      <c r="AM268" s="130"/>
      <c r="AN268" s="131"/>
    </row>
    <row r="269" spans="1:40" s="43" customFormat="1" ht="15" customHeight="1" x14ac:dyDescent="0.2">
      <c r="A269" s="317"/>
      <c r="B269" s="217"/>
      <c r="C269" s="217"/>
      <c r="D269" s="331"/>
      <c r="E269" s="335"/>
      <c r="F269" s="333"/>
      <c r="G269" s="169"/>
      <c r="H269" s="319"/>
      <c r="I269" s="34" t="s">
        <v>70</v>
      </c>
      <c r="J269" s="38" t="s">
        <v>74</v>
      </c>
      <c r="K269" s="36"/>
      <c r="L269" s="320"/>
      <c r="M269" s="319"/>
      <c r="N269" s="319"/>
      <c r="O269" s="319"/>
      <c r="P269" s="324"/>
      <c r="Q269" s="324"/>
      <c r="R269" s="324"/>
      <c r="S269" s="324"/>
      <c r="T269" s="324"/>
      <c r="U269" s="324"/>
      <c r="V269" s="324"/>
      <c r="W269" s="324"/>
      <c r="X269" s="324"/>
      <c r="Y269" s="273"/>
      <c r="Z269" s="273"/>
      <c r="AA269" s="273"/>
      <c r="AB269" s="273"/>
      <c r="AC269" s="150"/>
      <c r="AD269" s="150"/>
      <c r="AE269" s="156"/>
      <c r="AF269" s="503"/>
      <c r="AG269" s="479"/>
      <c r="AH269" s="155"/>
      <c r="AI269" s="129"/>
      <c r="AJ269" s="130"/>
      <c r="AK269" s="130"/>
      <c r="AL269" s="130"/>
      <c r="AM269" s="130"/>
      <c r="AN269" s="131"/>
    </row>
    <row r="270" spans="1:40" s="43" customFormat="1" ht="15" customHeight="1" x14ac:dyDescent="0.2">
      <c r="A270" s="317"/>
      <c r="B270" s="217"/>
      <c r="C270" s="217"/>
      <c r="D270" s="331"/>
      <c r="E270" s="335"/>
      <c r="F270" s="333"/>
      <c r="G270" s="169"/>
      <c r="H270" s="319"/>
      <c r="I270" s="34" t="s">
        <v>71</v>
      </c>
      <c r="J270" s="38"/>
      <c r="K270" s="36" t="s">
        <v>74</v>
      </c>
      <c r="L270" s="320"/>
      <c r="M270" s="319"/>
      <c r="N270" s="319"/>
      <c r="O270" s="319"/>
      <c r="P270" s="324"/>
      <c r="Q270" s="324"/>
      <c r="R270" s="324"/>
      <c r="S270" s="324"/>
      <c r="T270" s="324"/>
      <c r="U270" s="324"/>
      <c r="V270" s="324"/>
      <c r="W270" s="324"/>
      <c r="X270" s="324"/>
      <c r="Y270" s="273"/>
      <c r="Z270" s="273"/>
      <c r="AA270" s="273"/>
      <c r="AB270" s="273"/>
      <c r="AC270" s="150"/>
      <c r="AD270" s="150"/>
      <c r="AE270" s="156"/>
      <c r="AF270" s="503"/>
      <c r="AG270" s="479"/>
      <c r="AH270" s="155"/>
      <c r="AI270" s="129"/>
      <c r="AJ270" s="130"/>
      <c r="AK270" s="130"/>
      <c r="AL270" s="130"/>
      <c r="AM270" s="130"/>
      <c r="AN270" s="131"/>
    </row>
    <row r="271" spans="1:40" s="43" customFormat="1" ht="15" customHeight="1" x14ac:dyDescent="0.2">
      <c r="A271" s="317"/>
      <c r="B271" s="217"/>
      <c r="C271" s="217"/>
      <c r="D271" s="331"/>
      <c r="E271" s="335"/>
      <c r="F271" s="333"/>
      <c r="G271" s="169"/>
      <c r="H271" s="319"/>
      <c r="I271" s="34" t="s">
        <v>72</v>
      </c>
      <c r="J271" s="38"/>
      <c r="K271" s="36" t="s">
        <v>74</v>
      </c>
      <c r="L271" s="320"/>
      <c r="M271" s="319"/>
      <c r="N271" s="319"/>
      <c r="O271" s="319"/>
      <c r="P271" s="324"/>
      <c r="Q271" s="324"/>
      <c r="R271" s="324"/>
      <c r="S271" s="324"/>
      <c r="T271" s="324"/>
      <c r="U271" s="324"/>
      <c r="V271" s="324"/>
      <c r="W271" s="324"/>
      <c r="X271" s="324"/>
      <c r="Y271" s="273"/>
      <c r="Z271" s="273"/>
      <c r="AA271" s="273"/>
      <c r="AB271" s="273"/>
      <c r="AC271" s="151"/>
      <c r="AD271" s="151"/>
      <c r="AE271" s="181"/>
      <c r="AF271" s="504"/>
      <c r="AG271" s="517"/>
      <c r="AH271" s="179"/>
      <c r="AI271" s="132"/>
      <c r="AJ271" s="133"/>
      <c r="AK271" s="133"/>
      <c r="AL271" s="133"/>
      <c r="AM271" s="133"/>
      <c r="AN271" s="134"/>
    </row>
    <row r="272" spans="1:40" s="47" customFormat="1" ht="9.6" hidden="1" customHeight="1" x14ac:dyDescent="0.25">
      <c r="A272" s="317"/>
      <c r="B272" s="28"/>
      <c r="C272" s="28"/>
      <c r="D272" s="28"/>
      <c r="E272" s="28"/>
      <c r="F272" s="44"/>
      <c r="G272" s="28"/>
      <c r="H272" s="45"/>
      <c r="I272" s="31"/>
      <c r="J272" s="30" t="s">
        <v>73</v>
      </c>
      <c r="K272" s="30" t="s">
        <v>73</v>
      </c>
      <c r="L272" s="30"/>
      <c r="M272" s="45"/>
      <c r="N272" s="45"/>
      <c r="O272" s="45"/>
      <c r="P272" s="28"/>
      <c r="Q272" s="30"/>
      <c r="R272" s="30"/>
      <c r="S272" s="30"/>
      <c r="T272" s="30"/>
      <c r="U272" s="31"/>
      <c r="V272" s="30"/>
      <c r="W272" s="30"/>
      <c r="X272" s="30"/>
      <c r="Y272" s="30"/>
      <c r="Z272" s="30"/>
      <c r="AA272" s="30"/>
      <c r="AB272" s="30"/>
      <c r="AC272" s="28"/>
      <c r="AD272" s="28"/>
      <c r="AE272" s="28"/>
      <c r="AF272" s="46"/>
    </row>
    <row r="273" spans="1:40" s="47" customFormat="1" ht="31.5" customHeight="1" x14ac:dyDescent="0.25">
      <c r="A273" s="317"/>
      <c r="B273" s="220" t="s">
        <v>180</v>
      </c>
      <c r="C273" s="220" t="s">
        <v>181</v>
      </c>
      <c r="D273" s="220" t="s">
        <v>182</v>
      </c>
      <c r="E273" s="220" t="s">
        <v>183</v>
      </c>
      <c r="F273" s="220" t="s">
        <v>184</v>
      </c>
      <c r="G273" s="220">
        <v>1</v>
      </c>
      <c r="H273" s="238" t="str">
        <f>IF(G273=1,"RARA VEZ",IF(G273=2,"IMPROBABLE",IF(G273=3,"POSIBLE",IF(G273=4,"PROBABLE",IF(G273=5,"CASI SEGURO"," ")))))</f>
        <v>RARA VEZ</v>
      </c>
      <c r="I273" s="31" t="s">
        <v>41</v>
      </c>
      <c r="J273" s="30"/>
      <c r="K273" s="30" t="s">
        <v>73</v>
      </c>
      <c r="L273" s="238">
        <f>COUNTIF(J273:J292,"x")</f>
        <v>5</v>
      </c>
      <c r="M273" s="238" t="str">
        <f>IF(L273&lt;6,"5",IF(L273&gt;11,"20",IF(L273&gt;6,"10","10 ")))</f>
        <v>5</v>
      </c>
      <c r="N273" s="238">
        <f>(G273*M273)</f>
        <v>5</v>
      </c>
      <c r="O273" s="238" t="str">
        <f>IF(N273&lt;11,"BAJA",IF(N273&gt;59,"EXTREMA",IF(N273=15,"MODERADA",IF(N273=20,"MODERADA",IF(N273=25,"MODERADA",IF(N273=30,"ALTA",IF(N273=40,"ALTA",IF(N273=50,"ALTA"," "))))))))</f>
        <v>BAJA</v>
      </c>
      <c r="P273" s="290" t="s">
        <v>185</v>
      </c>
      <c r="Q273" s="238"/>
      <c r="R273" s="238"/>
      <c r="S273" s="238"/>
      <c r="T273" s="299" t="s">
        <v>42</v>
      </c>
      <c r="U273" s="34" t="s">
        <v>43</v>
      </c>
      <c r="V273" s="37"/>
      <c r="W273" s="37" t="s">
        <v>73</v>
      </c>
      <c r="X273" s="238">
        <f>SUM(IF(V273="x",15)+IF(V274="x",5)+IF(V275="x",15)+IF(V276="x",10)+IF(V277="x",15)+IF(V278="x",10)+IF(V279="x",30))</f>
        <v>70</v>
      </c>
      <c r="Y273" s="341">
        <f>AVERAGE(X273:X292)</f>
        <v>85</v>
      </c>
      <c r="Z273" s="323" t="str">
        <f>IF(Y273&lt;86,"DEBIL",IF(Y273&gt;95,"FUERTE",IF(Y273=86,"MODERADO",IF(Y273=87,"MODERADO",IF(Y273=88,"MODERADO",IF(Y273=89,"MODERADO",IF(Y273=90,"MODERADO",IF(Y273=91,"MODERADO",IF(Y273=92,"MODERADO",IF(Y273=93,"MODERADO",IF(Y273=94,"MODERADO",IF(Y273=95,"MODERADO"," "))))))))))))</f>
        <v>DEBIL</v>
      </c>
      <c r="AA273" s="238" t="str">
        <f>IF(Y273&lt;85,O273," ")</f>
        <v xml:space="preserve"> </v>
      </c>
      <c r="AB273" s="238" t="s">
        <v>44</v>
      </c>
      <c r="AC273" s="220" t="s">
        <v>186</v>
      </c>
      <c r="AD273" s="220" t="s">
        <v>187</v>
      </c>
      <c r="AE273" s="220" t="s">
        <v>188</v>
      </c>
      <c r="AF273" s="345" t="s">
        <v>189</v>
      </c>
      <c r="AG273" s="158" t="s">
        <v>740</v>
      </c>
      <c r="AH273" s="158" t="s">
        <v>739</v>
      </c>
      <c r="AI273" s="126" t="s">
        <v>743</v>
      </c>
      <c r="AJ273" s="127"/>
      <c r="AK273" s="127"/>
      <c r="AL273" s="127"/>
      <c r="AM273" s="127"/>
      <c r="AN273" s="128"/>
    </row>
    <row r="274" spans="1:40" s="47" customFormat="1" ht="30" customHeight="1" x14ac:dyDescent="0.25">
      <c r="A274" s="317"/>
      <c r="B274" s="220"/>
      <c r="C274" s="220"/>
      <c r="D274" s="220"/>
      <c r="E274" s="220"/>
      <c r="F274" s="220"/>
      <c r="G274" s="220"/>
      <c r="H274" s="238"/>
      <c r="I274" s="31" t="s">
        <v>45</v>
      </c>
      <c r="J274" s="30"/>
      <c r="K274" s="30" t="s">
        <v>73</v>
      </c>
      <c r="L274" s="238"/>
      <c r="M274" s="238"/>
      <c r="N274" s="238"/>
      <c r="O274" s="337"/>
      <c r="P274" s="290"/>
      <c r="Q274" s="238"/>
      <c r="R274" s="238"/>
      <c r="S274" s="238"/>
      <c r="T274" s="299"/>
      <c r="U274" s="34" t="s">
        <v>46</v>
      </c>
      <c r="V274" s="37" t="s">
        <v>73</v>
      </c>
      <c r="W274" s="37"/>
      <c r="X274" s="238"/>
      <c r="Y274" s="341"/>
      <c r="Z274" s="337"/>
      <c r="AA274" s="238"/>
      <c r="AB274" s="238"/>
      <c r="AC274" s="220"/>
      <c r="AD274" s="220"/>
      <c r="AE274" s="220"/>
      <c r="AF274" s="345"/>
      <c r="AG274" s="161"/>
      <c r="AH274" s="161"/>
      <c r="AI274" s="129"/>
      <c r="AJ274" s="130"/>
      <c r="AK274" s="130"/>
      <c r="AL274" s="130"/>
      <c r="AM274" s="130"/>
      <c r="AN274" s="131"/>
    </row>
    <row r="275" spans="1:40" s="47" customFormat="1" ht="30" customHeight="1" x14ac:dyDescent="0.25">
      <c r="A275" s="317"/>
      <c r="B275" s="220"/>
      <c r="C275" s="220"/>
      <c r="D275" s="220"/>
      <c r="E275" s="220"/>
      <c r="F275" s="220"/>
      <c r="G275" s="220"/>
      <c r="H275" s="238"/>
      <c r="I275" s="31"/>
      <c r="J275" s="30"/>
      <c r="K275" s="30"/>
      <c r="L275" s="238"/>
      <c r="M275" s="238"/>
      <c r="N275" s="238"/>
      <c r="O275" s="337"/>
      <c r="P275" s="290"/>
      <c r="Q275" s="238"/>
      <c r="R275" s="238"/>
      <c r="S275" s="238"/>
      <c r="T275" s="299"/>
      <c r="U275" s="34" t="s">
        <v>47</v>
      </c>
      <c r="V275" s="37"/>
      <c r="W275" s="37" t="s">
        <v>74</v>
      </c>
      <c r="X275" s="238"/>
      <c r="Y275" s="341"/>
      <c r="Z275" s="337"/>
      <c r="AA275" s="238"/>
      <c r="AB275" s="238"/>
      <c r="AC275" s="220"/>
      <c r="AD275" s="220"/>
      <c r="AE275" s="220"/>
      <c r="AF275" s="345"/>
      <c r="AG275" s="161"/>
      <c r="AH275" s="161"/>
      <c r="AI275" s="129"/>
      <c r="AJ275" s="130"/>
      <c r="AK275" s="130"/>
      <c r="AL275" s="130"/>
      <c r="AM275" s="130"/>
      <c r="AN275" s="131"/>
    </row>
    <row r="276" spans="1:40" s="47" customFormat="1" ht="27.75" customHeight="1" x14ac:dyDescent="0.25">
      <c r="A276" s="317"/>
      <c r="B276" s="220"/>
      <c r="C276" s="220"/>
      <c r="D276" s="220"/>
      <c r="E276" s="220"/>
      <c r="F276" s="220"/>
      <c r="G276" s="220"/>
      <c r="H276" s="238"/>
      <c r="I276" s="31" t="s">
        <v>49</v>
      </c>
      <c r="J276" s="30" t="s">
        <v>73</v>
      </c>
      <c r="K276" s="30"/>
      <c r="L276" s="238"/>
      <c r="M276" s="238"/>
      <c r="N276" s="238"/>
      <c r="O276" s="337"/>
      <c r="P276" s="290"/>
      <c r="Q276" s="238"/>
      <c r="R276" s="238"/>
      <c r="S276" s="238"/>
      <c r="T276" s="299"/>
      <c r="U276" s="34" t="s">
        <v>48</v>
      </c>
      <c r="V276" s="37" t="s">
        <v>73</v>
      </c>
      <c r="W276" s="37"/>
      <c r="X276" s="238"/>
      <c r="Y276" s="341"/>
      <c r="Z276" s="337"/>
      <c r="AA276" s="238"/>
      <c r="AB276" s="238"/>
      <c r="AC276" s="220"/>
      <c r="AD276" s="220"/>
      <c r="AE276" s="220"/>
      <c r="AF276" s="345"/>
      <c r="AG276" s="161"/>
      <c r="AH276" s="161"/>
      <c r="AI276" s="129"/>
      <c r="AJ276" s="130"/>
      <c r="AK276" s="130"/>
      <c r="AL276" s="130"/>
      <c r="AM276" s="130"/>
      <c r="AN276" s="131"/>
    </row>
    <row r="277" spans="1:40" s="47" customFormat="1" ht="27.75" customHeight="1" x14ac:dyDescent="0.25">
      <c r="A277" s="317"/>
      <c r="B277" s="220"/>
      <c r="C277" s="220"/>
      <c r="D277" s="220"/>
      <c r="E277" s="220"/>
      <c r="F277" s="220"/>
      <c r="G277" s="220"/>
      <c r="H277" s="238"/>
      <c r="I277" s="31" t="s">
        <v>51</v>
      </c>
      <c r="J277" s="30" t="s">
        <v>73</v>
      </c>
      <c r="K277" s="30"/>
      <c r="L277" s="238"/>
      <c r="M277" s="238"/>
      <c r="N277" s="238"/>
      <c r="O277" s="337"/>
      <c r="P277" s="290"/>
      <c r="Q277" s="238"/>
      <c r="R277" s="238"/>
      <c r="S277" s="238"/>
      <c r="T277" s="299"/>
      <c r="U277" s="34" t="s">
        <v>50</v>
      </c>
      <c r="V277" s="37" t="s">
        <v>73</v>
      </c>
      <c r="W277" s="37"/>
      <c r="X277" s="337"/>
      <c r="Y277" s="341"/>
      <c r="Z277" s="337"/>
      <c r="AA277" s="238"/>
      <c r="AB277" s="238"/>
      <c r="AC277" s="220"/>
      <c r="AD277" s="220"/>
      <c r="AE277" s="220"/>
      <c r="AF277" s="345"/>
      <c r="AG277" s="161"/>
      <c r="AH277" s="161"/>
      <c r="AI277" s="129"/>
      <c r="AJ277" s="130"/>
      <c r="AK277" s="130"/>
      <c r="AL277" s="130"/>
      <c r="AM277" s="130"/>
      <c r="AN277" s="131"/>
    </row>
    <row r="278" spans="1:40" s="47" customFormat="1" ht="33" customHeight="1" x14ac:dyDescent="0.25">
      <c r="A278" s="317"/>
      <c r="B278" s="220"/>
      <c r="C278" s="220"/>
      <c r="D278" s="220"/>
      <c r="E278" s="220"/>
      <c r="F278" s="220"/>
      <c r="G278" s="220"/>
      <c r="H278" s="238"/>
      <c r="I278" s="31" t="s">
        <v>55</v>
      </c>
      <c r="J278" s="30"/>
      <c r="K278" s="30" t="s">
        <v>73</v>
      </c>
      <c r="L278" s="238"/>
      <c r="M278" s="238"/>
      <c r="N278" s="238"/>
      <c r="O278" s="337"/>
      <c r="P278" s="290"/>
      <c r="Q278" s="238"/>
      <c r="R278" s="238"/>
      <c r="S278" s="238"/>
      <c r="T278" s="299"/>
      <c r="U278" s="34" t="s">
        <v>52</v>
      </c>
      <c r="V278" s="37" t="s">
        <v>73</v>
      </c>
      <c r="W278" s="37"/>
      <c r="X278" s="337"/>
      <c r="Y278" s="341"/>
      <c r="Z278" s="337"/>
      <c r="AA278" s="238"/>
      <c r="AB278" s="238"/>
      <c r="AC278" s="220"/>
      <c r="AD278" s="220"/>
      <c r="AE278" s="220"/>
      <c r="AF278" s="345"/>
      <c r="AG278" s="161"/>
      <c r="AH278" s="161"/>
      <c r="AI278" s="129"/>
      <c r="AJ278" s="130"/>
      <c r="AK278" s="130"/>
      <c r="AL278" s="130"/>
      <c r="AM278" s="130"/>
      <c r="AN278" s="131"/>
    </row>
    <row r="279" spans="1:40" s="47" customFormat="1" ht="31.5" customHeight="1" x14ac:dyDescent="0.25">
      <c r="A279" s="317"/>
      <c r="B279" s="220"/>
      <c r="C279" s="220"/>
      <c r="D279" s="220"/>
      <c r="E279" s="220"/>
      <c r="F279" s="220"/>
      <c r="G279" s="220"/>
      <c r="H279" s="238"/>
      <c r="I279" s="31" t="s">
        <v>56</v>
      </c>
      <c r="J279" s="30"/>
      <c r="K279" s="30" t="s">
        <v>73</v>
      </c>
      <c r="L279" s="238"/>
      <c r="M279" s="238"/>
      <c r="N279" s="238"/>
      <c r="O279" s="337"/>
      <c r="P279" s="290"/>
      <c r="Q279" s="238"/>
      <c r="R279" s="238"/>
      <c r="S279" s="238"/>
      <c r="T279" s="299"/>
      <c r="U279" s="274" t="s">
        <v>53</v>
      </c>
      <c r="V279" s="338" t="s">
        <v>73</v>
      </c>
      <c r="W279" s="338"/>
      <c r="X279" s="337"/>
      <c r="Y279" s="341"/>
      <c r="Z279" s="337"/>
      <c r="AA279" s="238"/>
      <c r="AB279" s="238"/>
      <c r="AC279" s="220"/>
      <c r="AD279" s="220"/>
      <c r="AE279" s="220"/>
      <c r="AF279" s="345"/>
      <c r="AG279" s="161"/>
      <c r="AH279" s="161"/>
      <c r="AI279" s="129"/>
      <c r="AJ279" s="130"/>
      <c r="AK279" s="130"/>
      <c r="AL279" s="130"/>
      <c r="AM279" s="130"/>
      <c r="AN279" s="131"/>
    </row>
    <row r="280" spans="1:40" s="47" customFormat="1" ht="33.6" customHeight="1" x14ac:dyDescent="0.25">
      <c r="A280" s="317"/>
      <c r="B280" s="220"/>
      <c r="C280" s="220"/>
      <c r="D280" s="220"/>
      <c r="E280" s="220"/>
      <c r="F280" s="220"/>
      <c r="G280" s="220"/>
      <c r="H280" s="238"/>
      <c r="I280" s="31" t="s">
        <v>57</v>
      </c>
      <c r="J280" s="30"/>
      <c r="K280" s="30" t="s">
        <v>73</v>
      </c>
      <c r="L280" s="238"/>
      <c r="M280" s="238"/>
      <c r="N280" s="238"/>
      <c r="O280" s="337"/>
      <c r="P280" s="290"/>
      <c r="Q280" s="238"/>
      <c r="R280" s="238"/>
      <c r="S280" s="238"/>
      <c r="T280" s="299"/>
      <c r="U280" s="274"/>
      <c r="V280" s="338"/>
      <c r="W280" s="338"/>
      <c r="X280" s="337"/>
      <c r="Y280" s="341"/>
      <c r="Z280" s="337"/>
      <c r="AA280" s="238"/>
      <c r="AB280" s="238"/>
      <c r="AC280" s="220"/>
      <c r="AD280" s="220"/>
      <c r="AE280" s="220"/>
      <c r="AF280" s="345"/>
      <c r="AG280" s="162"/>
      <c r="AH280" s="162"/>
      <c r="AI280" s="132"/>
      <c r="AJ280" s="133"/>
      <c r="AK280" s="133"/>
      <c r="AL280" s="133"/>
      <c r="AM280" s="133"/>
      <c r="AN280" s="134"/>
    </row>
    <row r="281" spans="1:40" s="47" customFormat="1" ht="49.5" customHeight="1" x14ac:dyDescent="0.25">
      <c r="A281" s="317"/>
      <c r="B281" s="220"/>
      <c r="C281" s="220"/>
      <c r="D281" s="220"/>
      <c r="E281" s="220"/>
      <c r="F281" s="220"/>
      <c r="G281" s="220"/>
      <c r="H281" s="238"/>
      <c r="I281" s="31" t="s">
        <v>59</v>
      </c>
      <c r="J281" s="30"/>
      <c r="K281" s="30" t="s">
        <v>73</v>
      </c>
      <c r="L281" s="238"/>
      <c r="M281" s="238"/>
      <c r="N281" s="238"/>
      <c r="O281" s="337"/>
      <c r="P281" s="290" t="s">
        <v>190</v>
      </c>
      <c r="Q281" s="238"/>
      <c r="R281" s="238"/>
      <c r="S281" s="238"/>
      <c r="T281" s="299" t="s">
        <v>54</v>
      </c>
      <c r="U281" s="34" t="s">
        <v>43</v>
      </c>
      <c r="V281" s="37" t="s">
        <v>73</v>
      </c>
      <c r="W281" s="37"/>
      <c r="X281" s="238">
        <f>SUM(IF(V281="x",15)+IF(V282="x",5)+IF(V283="x",15)+IF(V285="x",10)+IF(V287="x",15)+IF(V289="x",10)+IF(V291="x",30))</f>
        <v>100</v>
      </c>
      <c r="Y281" s="341"/>
      <c r="Z281" s="337"/>
      <c r="AA281" s="238"/>
      <c r="AB281" s="238"/>
      <c r="AC281" s="220" t="s">
        <v>191</v>
      </c>
      <c r="AD281" s="220"/>
      <c r="AE281" s="220" t="s">
        <v>192</v>
      </c>
      <c r="AF281" s="345" t="s">
        <v>193</v>
      </c>
      <c r="AG281" s="158" t="s">
        <v>741</v>
      </c>
      <c r="AH281" s="158" t="s">
        <v>742</v>
      </c>
      <c r="AI281" s="135" t="s">
        <v>743</v>
      </c>
      <c r="AJ281" s="136"/>
      <c r="AK281" s="136"/>
      <c r="AL281" s="136"/>
      <c r="AM281" s="136"/>
      <c r="AN281" s="137"/>
    </row>
    <row r="282" spans="1:40" s="47" customFormat="1" ht="37.5" customHeight="1" x14ac:dyDescent="0.25">
      <c r="A282" s="317"/>
      <c r="B282" s="220"/>
      <c r="C282" s="220"/>
      <c r="D282" s="220"/>
      <c r="E282" s="220"/>
      <c r="F282" s="220"/>
      <c r="G282" s="220"/>
      <c r="H282" s="238"/>
      <c r="I282" s="31" t="s">
        <v>60</v>
      </c>
      <c r="J282" s="30"/>
      <c r="K282" s="30" t="s">
        <v>73</v>
      </c>
      <c r="L282" s="238"/>
      <c r="M282" s="238"/>
      <c r="N282" s="238"/>
      <c r="O282" s="337"/>
      <c r="P282" s="290"/>
      <c r="Q282" s="238"/>
      <c r="R282" s="238"/>
      <c r="S282" s="238"/>
      <c r="T282" s="299"/>
      <c r="U282" s="34" t="s">
        <v>46</v>
      </c>
      <c r="V282" s="37" t="s">
        <v>73</v>
      </c>
      <c r="W282" s="37"/>
      <c r="X282" s="238"/>
      <c r="Y282" s="341"/>
      <c r="Z282" s="337"/>
      <c r="AA282" s="238"/>
      <c r="AB282" s="238"/>
      <c r="AC282" s="220"/>
      <c r="AD282" s="220"/>
      <c r="AE282" s="220"/>
      <c r="AF282" s="345"/>
      <c r="AG282" s="161"/>
      <c r="AH282" s="161"/>
      <c r="AI282" s="138"/>
      <c r="AJ282" s="139"/>
      <c r="AK282" s="139"/>
      <c r="AL282" s="139"/>
      <c r="AM282" s="139"/>
      <c r="AN282" s="140"/>
    </row>
    <row r="283" spans="1:40" s="47" customFormat="1" ht="16.899999999999999" customHeight="1" x14ac:dyDescent="0.25">
      <c r="A283" s="317"/>
      <c r="B283" s="220"/>
      <c r="C283" s="220"/>
      <c r="D283" s="220"/>
      <c r="E283" s="220"/>
      <c r="F283" s="220"/>
      <c r="G283" s="220"/>
      <c r="H283" s="238"/>
      <c r="I283" s="31" t="s">
        <v>61</v>
      </c>
      <c r="J283" s="30" t="s">
        <v>73</v>
      </c>
      <c r="K283" s="30"/>
      <c r="L283" s="238"/>
      <c r="M283" s="238"/>
      <c r="N283" s="238"/>
      <c r="O283" s="337"/>
      <c r="P283" s="290"/>
      <c r="Q283" s="238"/>
      <c r="R283" s="238"/>
      <c r="S283" s="238"/>
      <c r="T283" s="299"/>
      <c r="U283" s="274" t="s">
        <v>47</v>
      </c>
      <c r="V283" s="338" t="s">
        <v>73</v>
      </c>
      <c r="W283" s="338"/>
      <c r="X283" s="238"/>
      <c r="Y283" s="341"/>
      <c r="Z283" s="337"/>
      <c r="AA283" s="238"/>
      <c r="AB283" s="238"/>
      <c r="AC283" s="220"/>
      <c r="AD283" s="220"/>
      <c r="AE283" s="220"/>
      <c r="AF283" s="345"/>
      <c r="AG283" s="161"/>
      <c r="AH283" s="161"/>
      <c r="AI283" s="138"/>
      <c r="AJ283" s="139"/>
      <c r="AK283" s="139"/>
      <c r="AL283" s="139"/>
      <c r="AM283" s="139"/>
      <c r="AN283" s="140"/>
    </row>
    <row r="284" spans="1:40" s="47" customFormat="1" ht="19.899999999999999" customHeight="1" x14ac:dyDescent="0.25">
      <c r="A284" s="317"/>
      <c r="B284" s="220"/>
      <c r="C284" s="220"/>
      <c r="D284" s="220"/>
      <c r="E284" s="220"/>
      <c r="F284" s="220"/>
      <c r="G284" s="220"/>
      <c r="H284" s="238"/>
      <c r="I284" s="31" t="s">
        <v>63</v>
      </c>
      <c r="J284" s="30" t="s">
        <v>73</v>
      </c>
      <c r="K284" s="30"/>
      <c r="L284" s="238"/>
      <c r="M284" s="238"/>
      <c r="N284" s="238"/>
      <c r="O284" s="337"/>
      <c r="P284" s="290"/>
      <c r="Q284" s="238"/>
      <c r="R284" s="238"/>
      <c r="S284" s="238"/>
      <c r="T284" s="299"/>
      <c r="U284" s="274"/>
      <c r="V284" s="338"/>
      <c r="W284" s="338"/>
      <c r="X284" s="238"/>
      <c r="Y284" s="341"/>
      <c r="Z284" s="337"/>
      <c r="AA284" s="238"/>
      <c r="AB284" s="238"/>
      <c r="AC284" s="220"/>
      <c r="AD284" s="220"/>
      <c r="AE284" s="220"/>
      <c r="AF284" s="345"/>
      <c r="AG284" s="161"/>
      <c r="AH284" s="161"/>
      <c r="AI284" s="138"/>
      <c r="AJ284" s="139"/>
      <c r="AK284" s="139"/>
      <c r="AL284" s="139"/>
      <c r="AM284" s="139"/>
      <c r="AN284" s="140"/>
    </row>
    <row r="285" spans="1:40" s="47" customFormat="1" ht="27.75" customHeight="1" x14ac:dyDescent="0.25">
      <c r="A285" s="317"/>
      <c r="B285" s="220"/>
      <c r="C285" s="220"/>
      <c r="D285" s="220"/>
      <c r="E285" s="220"/>
      <c r="F285" s="220"/>
      <c r="G285" s="220"/>
      <c r="H285" s="238"/>
      <c r="I285" s="31" t="s">
        <v>64</v>
      </c>
      <c r="J285" s="30" t="s">
        <v>73</v>
      </c>
      <c r="K285" s="30"/>
      <c r="L285" s="238"/>
      <c r="M285" s="238"/>
      <c r="N285" s="238"/>
      <c r="O285" s="337"/>
      <c r="P285" s="290"/>
      <c r="Q285" s="238"/>
      <c r="R285" s="238"/>
      <c r="S285" s="238"/>
      <c r="T285" s="299"/>
      <c r="U285" s="274" t="s">
        <v>48</v>
      </c>
      <c r="V285" s="338" t="s">
        <v>73</v>
      </c>
      <c r="W285" s="338"/>
      <c r="X285" s="238"/>
      <c r="Y285" s="341"/>
      <c r="Z285" s="337"/>
      <c r="AA285" s="238"/>
      <c r="AB285" s="238"/>
      <c r="AC285" s="220"/>
      <c r="AD285" s="220"/>
      <c r="AE285" s="220"/>
      <c r="AF285" s="345"/>
      <c r="AG285" s="161"/>
      <c r="AH285" s="161"/>
      <c r="AI285" s="138"/>
      <c r="AJ285" s="139"/>
      <c r="AK285" s="139"/>
      <c r="AL285" s="139"/>
      <c r="AM285" s="139"/>
      <c r="AN285" s="140"/>
    </row>
    <row r="286" spans="1:40" s="47" customFormat="1" ht="16.899999999999999" customHeight="1" x14ac:dyDescent="0.25">
      <c r="A286" s="317"/>
      <c r="B286" s="220"/>
      <c r="C286" s="220"/>
      <c r="D286" s="220"/>
      <c r="E286" s="220"/>
      <c r="F286" s="220"/>
      <c r="G286" s="220"/>
      <c r="H286" s="238"/>
      <c r="I286" s="31" t="s">
        <v>65</v>
      </c>
      <c r="J286" s="30"/>
      <c r="K286" s="30" t="s">
        <v>73</v>
      </c>
      <c r="L286" s="238"/>
      <c r="M286" s="238"/>
      <c r="N286" s="238"/>
      <c r="O286" s="337"/>
      <c r="P286" s="290"/>
      <c r="Q286" s="238"/>
      <c r="R286" s="238"/>
      <c r="S286" s="238"/>
      <c r="T286" s="299"/>
      <c r="U286" s="274"/>
      <c r="V286" s="338"/>
      <c r="W286" s="338"/>
      <c r="X286" s="238"/>
      <c r="Y286" s="341"/>
      <c r="Z286" s="337"/>
      <c r="AA286" s="238"/>
      <c r="AB286" s="238"/>
      <c r="AC286" s="220"/>
      <c r="AD286" s="220"/>
      <c r="AE286" s="220"/>
      <c r="AF286" s="345"/>
      <c r="AG286" s="161"/>
      <c r="AH286" s="161"/>
      <c r="AI286" s="138"/>
      <c r="AJ286" s="139"/>
      <c r="AK286" s="139"/>
      <c r="AL286" s="139"/>
      <c r="AM286" s="139"/>
      <c r="AN286" s="140"/>
    </row>
    <row r="287" spans="1:40" s="47" customFormat="1" ht="28.5" customHeight="1" x14ac:dyDescent="0.25">
      <c r="A287" s="317"/>
      <c r="B287" s="220"/>
      <c r="C287" s="220"/>
      <c r="D287" s="220"/>
      <c r="E287" s="220"/>
      <c r="F287" s="220"/>
      <c r="G287" s="220"/>
      <c r="H287" s="238"/>
      <c r="I287" s="31" t="s">
        <v>66</v>
      </c>
      <c r="J287" s="30"/>
      <c r="K287" s="30" t="s">
        <v>73</v>
      </c>
      <c r="L287" s="238"/>
      <c r="M287" s="238"/>
      <c r="N287" s="238"/>
      <c r="O287" s="337"/>
      <c r="P287" s="290"/>
      <c r="Q287" s="238"/>
      <c r="R287" s="238"/>
      <c r="S287" s="238"/>
      <c r="T287" s="299"/>
      <c r="U287" s="340" t="s">
        <v>50</v>
      </c>
      <c r="V287" s="238" t="s">
        <v>74</v>
      </c>
      <c r="W287" s="238"/>
      <c r="X287" s="238"/>
      <c r="Y287" s="341"/>
      <c r="Z287" s="337"/>
      <c r="AA287" s="238"/>
      <c r="AB287" s="238"/>
      <c r="AC287" s="220"/>
      <c r="AD287" s="220"/>
      <c r="AE287" s="220"/>
      <c r="AF287" s="345"/>
      <c r="AG287" s="161"/>
      <c r="AH287" s="161"/>
      <c r="AI287" s="138"/>
      <c r="AJ287" s="139"/>
      <c r="AK287" s="139"/>
      <c r="AL287" s="139"/>
      <c r="AM287" s="139"/>
      <c r="AN287" s="140"/>
    </row>
    <row r="288" spans="1:40" s="47" customFormat="1" ht="30" customHeight="1" x14ac:dyDescent="0.25">
      <c r="A288" s="317"/>
      <c r="B288" s="220"/>
      <c r="C288" s="220"/>
      <c r="D288" s="220"/>
      <c r="E288" s="220"/>
      <c r="F288" s="220"/>
      <c r="G288" s="220"/>
      <c r="H288" s="238"/>
      <c r="I288" s="31" t="s">
        <v>67</v>
      </c>
      <c r="J288" s="30"/>
      <c r="K288" s="30" t="s">
        <v>73</v>
      </c>
      <c r="L288" s="238"/>
      <c r="M288" s="238"/>
      <c r="N288" s="238"/>
      <c r="O288" s="337"/>
      <c r="P288" s="290"/>
      <c r="Q288" s="238"/>
      <c r="R288" s="238"/>
      <c r="S288" s="238"/>
      <c r="T288" s="299"/>
      <c r="U288" s="340"/>
      <c r="V288" s="238"/>
      <c r="W288" s="238"/>
      <c r="X288" s="337"/>
      <c r="Y288" s="341"/>
      <c r="Z288" s="337"/>
      <c r="AA288" s="238"/>
      <c r="AB288" s="238"/>
      <c r="AC288" s="220"/>
      <c r="AD288" s="220"/>
      <c r="AE288" s="220"/>
      <c r="AF288" s="345"/>
      <c r="AG288" s="161"/>
      <c r="AH288" s="161"/>
      <c r="AI288" s="138"/>
      <c r="AJ288" s="139"/>
      <c r="AK288" s="139"/>
      <c r="AL288" s="139"/>
      <c r="AM288" s="139"/>
      <c r="AN288" s="140"/>
    </row>
    <row r="289" spans="1:40" s="47" customFormat="1" ht="30" customHeight="1" x14ac:dyDescent="0.25">
      <c r="A289" s="317"/>
      <c r="B289" s="220"/>
      <c r="C289" s="220"/>
      <c r="D289" s="220"/>
      <c r="E289" s="220"/>
      <c r="F289" s="220"/>
      <c r="G289" s="220"/>
      <c r="H289" s="238"/>
      <c r="I289" s="31" t="s">
        <v>68</v>
      </c>
      <c r="J289" s="30"/>
      <c r="K289" s="30" t="s">
        <v>73</v>
      </c>
      <c r="L289" s="238"/>
      <c r="M289" s="238"/>
      <c r="N289" s="238"/>
      <c r="O289" s="337"/>
      <c r="P289" s="290"/>
      <c r="Q289" s="238"/>
      <c r="R289" s="238"/>
      <c r="S289" s="238"/>
      <c r="T289" s="299"/>
      <c r="U289" s="340" t="s">
        <v>52</v>
      </c>
      <c r="V289" s="238" t="s">
        <v>74</v>
      </c>
      <c r="W289" s="238"/>
      <c r="X289" s="337"/>
      <c r="Y289" s="341"/>
      <c r="Z289" s="337"/>
      <c r="AA289" s="238"/>
      <c r="AB289" s="238"/>
      <c r="AC289" s="220"/>
      <c r="AD289" s="220"/>
      <c r="AE289" s="220"/>
      <c r="AF289" s="345"/>
      <c r="AG289" s="161"/>
      <c r="AH289" s="161"/>
      <c r="AI289" s="138"/>
      <c r="AJ289" s="139"/>
      <c r="AK289" s="139"/>
      <c r="AL289" s="139"/>
      <c r="AM289" s="139"/>
      <c r="AN289" s="140"/>
    </row>
    <row r="290" spans="1:40" s="47" customFormat="1" ht="15.75" customHeight="1" x14ac:dyDescent="0.25">
      <c r="A290" s="317"/>
      <c r="B290" s="220"/>
      <c r="C290" s="220"/>
      <c r="D290" s="220"/>
      <c r="E290" s="220"/>
      <c r="F290" s="220"/>
      <c r="G290" s="220"/>
      <c r="H290" s="238"/>
      <c r="I290" s="31" t="s">
        <v>70</v>
      </c>
      <c r="J290" s="30"/>
      <c r="K290" s="30" t="s">
        <v>73</v>
      </c>
      <c r="L290" s="238"/>
      <c r="M290" s="238"/>
      <c r="N290" s="238"/>
      <c r="O290" s="337"/>
      <c r="P290" s="290"/>
      <c r="Q290" s="238"/>
      <c r="R290" s="238"/>
      <c r="S290" s="238"/>
      <c r="T290" s="299"/>
      <c r="U290" s="340"/>
      <c r="V290" s="238"/>
      <c r="W290" s="238"/>
      <c r="X290" s="337"/>
      <c r="Y290" s="341"/>
      <c r="Z290" s="337"/>
      <c r="AA290" s="238"/>
      <c r="AB290" s="238"/>
      <c r="AC290" s="220"/>
      <c r="AD290" s="220"/>
      <c r="AE290" s="220"/>
      <c r="AF290" s="345"/>
      <c r="AG290" s="161"/>
      <c r="AH290" s="161"/>
      <c r="AI290" s="138"/>
      <c r="AJ290" s="139"/>
      <c r="AK290" s="139"/>
      <c r="AL290" s="139"/>
      <c r="AM290" s="139"/>
      <c r="AN290" s="140"/>
    </row>
    <row r="291" spans="1:40" s="47" customFormat="1" ht="12.75" customHeight="1" x14ac:dyDescent="0.25">
      <c r="A291" s="317"/>
      <c r="B291" s="220"/>
      <c r="C291" s="220"/>
      <c r="D291" s="220"/>
      <c r="E291" s="220"/>
      <c r="F291" s="220"/>
      <c r="G291" s="220"/>
      <c r="H291" s="238"/>
      <c r="I291" s="31" t="s">
        <v>71</v>
      </c>
      <c r="J291" s="30"/>
      <c r="K291" s="30" t="s">
        <v>73</v>
      </c>
      <c r="L291" s="238"/>
      <c r="M291" s="238"/>
      <c r="N291" s="238"/>
      <c r="O291" s="337"/>
      <c r="P291" s="290"/>
      <c r="Q291" s="238"/>
      <c r="R291" s="238"/>
      <c r="S291" s="238"/>
      <c r="T291" s="299"/>
      <c r="U291" s="340" t="s">
        <v>53</v>
      </c>
      <c r="V291" s="238" t="s">
        <v>74</v>
      </c>
      <c r="W291" s="238"/>
      <c r="X291" s="337"/>
      <c r="Y291" s="341"/>
      <c r="Z291" s="337"/>
      <c r="AA291" s="238"/>
      <c r="AB291" s="238"/>
      <c r="AC291" s="220"/>
      <c r="AD291" s="220"/>
      <c r="AE291" s="220"/>
      <c r="AF291" s="345"/>
      <c r="AG291" s="161"/>
      <c r="AH291" s="161"/>
      <c r="AI291" s="138"/>
      <c r="AJ291" s="139"/>
      <c r="AK291" s="139"/>
      <c r="AL291" s="139"/>
      <c r="AM291" s="139"/>
      <c r="AN291" s="140"/>
    </row>
    <row r="292" spans="1:40" s="47" customFormat="1" ht="30" customHeight="1" x14ac:dyDescent="0.25">
      <c r="A292" s="317"/>
      <c r="B292" s="220"/>
      <c r="C292" s="220"/>
      <c r="D292" s="220"/>
      <c r="E292" s="220"/>
      <c r="F292" s="220"/>
      <c r="G292" s="220"/>
      <c r="H292" s="238"/>
      <c r="I292" s="31" t="s">
        <v>72</v>
      </c>
      <c r="J292" s="30"/>
      <c r="K292" s="30" t="s">
        <v>73</v>
      </c>
      <c r="L292" s="238"/>
      <c r="M292" s="238"/>
      <c r="N292" s="238"/>
      <c r="O292" s="337"/>
      <c r="P292" s="290"/>
      <c r="Q292" s="238"/>
      <c r="R292" s="238"/>
      <c r="S292" s="238"/>
      <c r="T292" s="299"/>
      <c r="U292" s="340"/>
      <c r="V292" s="238"/>
      <c r="W292" s="238"/>
      <c r="X292" s="337"/>
      <c r="Y292" s="341"/>
      <c r="Z292" s="337"/>
      <c r="AA292" s="238"/>
      <c r="AB292" s="238"/>
      <c r="AC292" s="220"/>
      <c r="AD292" s="220"/>
      <c r="AE292" s="220"/>
      <c r="AF292" s="345"/>
      <c r="AG292" s="162"/>
      <c r="AH292" s="162"/>
      <c r="AI292" s="143"/>
      <c r="AJ292" s="144"/>
      <c r="AK292" s="144"/>
      <c r="AL292" s="144"/>
      <c r="AM292" s="144"/>
      <c r="AN292" s="145"/>
    </row>
    <row r="293" spans="1:40" s="47" customFormat="1" ht="29.25" customHeight="1" x14ac:dyDescent="0.25">
      <c r="A293" s="317"/>
      <c r="B293" s="336" t="s">
        <v>180</v>
      </c>
      <c r="C293" s="336" t="s">
        <v>181</v>
      </c>
      <c r="D293" s="336" t="s">
        <v>194</v>
      </c>
      <c r="E293" s="336" t="s">
        <v>195</v>
      </c>
      <c r="F293" s="336" t="s">
        <v>196</v>
      </c>
      <c r="G293" s="336">
        <v>2</v>
      </c>
      <c r="H293" s="334" t="str">
        <f>IF(G293=1,"RARA VEZ",IF(G293=2,"IMPROBABLE",IF(G293=3,"POSIBLE",IF(G293=4,"PROBABLE",IF(G293=5,"CASI SEGURO"," ")))))</f>
        <v>IMPROBABLE</v>
      </c>
      <c r="I293" s="31" t="s">
        <v>41</v>
      </c>
      <c r="J293" s="45"/>
      <c r="K293" s="45" t="s">
        <v>73</v>
      </c>
      <c r="L293" s="334">
        <f>COUNTIF(J293:J313,"x")</f>
        <v>6</v>
      </c>
      <c r="M293" s="334" t="str">
        <f>IF(L293&lt;6,"5",IF(L293&gt;11,"20",IF(L293&gt;6,"10","10 ")))</f>
        <v xml:space="preserve">10 </v>
      </c>
      <c r="N293" s="334">
        <f>(G293*M293)</f>
        <v>20</v>
      </c>
      <c r="O293" s="334" t="str">
        <f>IF(N293&lt;11,"BAJA",IF(N293&gt;59,"EXTREMA",IF(N293=15,"MODERADA",IF(N293=20,"MODERADA",IF(N293=25,"MODERADA",IF(N293=30,"ALTA",IF(N293=40,"ALTA",IF(N293=50,"ALTA"," "))))))))</f>
        <v>MODERADA</v>
      </c>
      <c r="P293" s="210" t="s">
        <v>197</v>
      </c>
      <c r="Q293" s="334"/>
      <c r="R293" s="334"/>
      <c r="S293" s="334"/>
      <c r="T293" s="339" t="s">
        <v>42</v>
      </c>
      <c r="U293" s="34" t="s">
        <v>43</v>
      </c>
      <c r="V293" s="37"/>
      <c r="W293" s="37" t="s">
        <v>73</v>
      </c>
      <c r="X293" s="334">
        <f>SUM(IF(V293="x",15)+IF(V294="x",5)+IF(V295="x",15)+IF(V296="x",10)+IF(V297="x",15)+IF(V298="x",10)+IF(V299="x",30))</f>
        <v>85</v>
      </c>
      <c r="Y293" s="334">
        <f>AVERAGE(X293:X299)</f>
        <v>85</v>
      </c>
      <c r="Z293" s="334" t="str">
        <f>IF(Y293&lt;86,"DEBIL",IF(Y293&gt;95,"FUERTE",IF(Y293=86,"MODERADO",IF(Y293=87,"MODERADO",IF(Y293=88,"MODERADO",IF(Y293=89,"MODERADO",IF(Y293=90,"MODERADO",IF(Y273=91,"MODERADO",IF(Y293=92,"MODERADO",IF(Y293=93,"MODERADO",IF(Y293=94,"MODERADO",IF(Y293=95,"MODERADO"," "))))))))))))</f>
        <v>DEBIL</v>
      </c>
      <c r="AA293" s="334" t="str">
        <f>IF(Y293&lt;85,O293," ")</f>
        <v xml:space="preserve"> </v>
      </c>
      <c r="AB293" s="334" t="s">
        <v>44</v>
      </c>
      <c r="AC293" s="210" t="s">
        <v>207</v>
      </c>
      <c r="AD293" s="336" t="s">
        <v>198</v>
      </c>
      <c r="AE293" s="336" t="s">
        <v>199</v>
      </c>
      <c r="AF293" s="213" t="s">
        <v>208</v>
      </c>
      <c r="AG293" s="210" t="s">
        <v>633</v>
      </c>
      <c r="AH293" s="210" t="s">
        <v>633</v>
      </c>
      <c r="AI293" s="126" t="s">
        <v>751</v>
      </c>
      <c r="AJ293" s="127"/>
      <c r="AK293" s="127"/>
      <c r="AL293" s="127"/>
      <c r="AM293" s="127"/>
      <c r="AN293" s="128"/>
    </row>
    <row r="294" spans="1:40" s="47" customFormat="1" ht="31.5" customHeight="1" x14ac:dyDescent="0.25">
      <c r="A294" s="317"/>
      <c r="B294" s="336"/>
      <c r="C294" s="336"/>
      <c r="D294" s="336"/>
      <c r="E294" s="336"/>
      <c r="F294" s="336"/>
      <c r="G294" s="336"/>
      <c r="H294" s="334"/>
      <c r="I294" s="31" t="s">
        <v>45</v>
      </c>
      <c r="J294" s="45" t="s">
        <v>73</v>
      </c>
      <c r="K294" s="45"/>
      <c r="L294" s="334"/>
      <c r="M294" s="334"/>
      <c r="N294" s="334"/>
      <c r="O294" s="337"/>
      <c r="P294" s="211"/>
      <c r="Q294" s="334"/>
      <c r="R294" s="334"/>
      <c r="S294" s="334"/>
      <c r="T294" s="339"/>
      <c r="U294" s="34" t="s">
        <v>46</v>
      </c>
      <c r="V294" s="37" t="s">
        <v>73</v>
      </c>
      <c r="W294" s="37"/>
      <c r="X294" s="334"/>
      <c r="Y294" s="334"/>
      <c r="Z294" s="337"/>
      <c r="AA294" s="334"/>
      <c r="AB294" s="334"/>
      <c r="AC294" s="211"/>
      <c r="AD294" s="336"/>
      <c r="AE294" s="336"/>
      <c r="AF294" s="214"/>
      <c r="AG294" s="211"/>
      <c r="AH294" s="211"/>
      <c r="AI294" s="129"/>
      <c r="AJ294" s="130"/>
      <c r="AK294" s="130"/>
      <c r="AL294" s="130"/>
      <c r="AM294" s="130"/>
      <c r="AN294" s="131"/>
    </row>
    <row r="295" spans="1:40" s="47" customFormat="1" ht="31.5" customHeight="1" x14ac:dyDescent="0.25">
      <c r="A295" s="317"/>
      <c r="B295" s="336"/>
      <c r="C295" s="336"/>
      <c r="D295" s="336"/>
      <c r="E295" s="336"/>
      <c r="F295" s="336"/>
      <c r="G295" s="336"/>
      <c r="H295" s="334"/>
      <c r="I295" s="31"/>
      <c r="J295" s="45"/>
      <c r="K295" s="45"/>
      <c r="L295" s="334"/>
      <c r="M295" s="334"/>
      <c r="N295" s="334"/>
      <c r="O295" s="337"/>
      <c r="P295" s="211"/>
      <c r="Q295" s="334"/>
      <c r="R295" s="334"/>
      <c r="S295" s="334"/>
      <c r="T295" s="339"/>
      <c r="U295" s="34" t="s">
        <v>47</v>
      </c>
      <c r="V295" s="37" t="s">
        <v>73</v>
      </c>
      <c r="W295" s="37"/>
      <c r="X295" s="334"/>
      <c r="Y295" s="334"/>
      <c r="Z295" s="337"/>
      <c r="AA295" s="334"/>
      <c r="AB295" s="334"/>
      <c r="AC295" s="211"/>
      <c r="AD295" s="336"/>
      <c r="AE295" s="336"/>
      <c r="AF295" s="214"/>
      <c r="AG295" s="211"/>
      <c r="AH295" s="211"/>
      <c r="AI295" s="129"/>
      <c r="AJ295" s="130"/>
      <c r="AK295" s="130"/>
      <c r="AL295" s="130"/>
      <c r="AM295" s="130"/>
      <c r="AN295" s="131"/>
    </row>
    <row r="296" spans="1:40" s="47" customFormat="1" ht="24.75" customHeight="1" x14ac:dyDescent="0.25">
      <c r="A296" s="317"/>
      <c r="B296" s="336"/>
      <c r="C296" s="336"/>
      <c r="D296" s="336"/>
      <c r="E296" s="336"/>
      <c r="F296" s="336"/>
      <c r="G296" s="336"/>
      <c r="H296" s="334"/>
      <c r="I296" s="31" t="s">
        <v>49</v>
      </c>
      <c r="J296" s="45" t="s">
        <v>73</v>
      </c>
      <c r="K296" s="45"/>
      <c r="L296" s="334"/>
      <c r="M296" s="334"/>
      <c r="N296" s="334"/>
      <c r="O296" s="337"/>
      <c r="P296" s="211"/>
      <c r="Q296" s="334"/>
      <c r="R296" s="334"/>
      <c r="S296" s="334"/>
      <c r="T296" s="339"/>
      <c r="U296" s="34" t="s">
        <v>48</v>
      </c>
      <c r="V296" s="37" t="s">
        <v>73</v>
      </c>
      <c r="W296" s="37"/>
      <c r="X296" s="334"/>
      <c r="Y296" s="334"/>
      <c r="Z296" s="337"/>
      <c r="AA296" s="334"/>
      <c r="AB296" s="334"/>
      <c r="AC296" s="211"/>
      <c r="AD296" s="336"/>
      <c r="AE296" s="336"/>
      <c r="AF296" s="214"/>
      <c r="AG296" s="211"/>
      <c r="AH296" s="211"/>
      <c r="AI296" s="129"/>
      <c r="AJ296" s="130"/>
      <c r="AK296" s="130"/>
      <c r="AL296" s="130"/>
      <c r="AM296" s="130"/>
      <c r="AN296" s="131"/>
    </row>
    <row r="297" spans="1:40" s="47" customFormat="1" ht="30" customHeight="1" x14ac:dyDescent="0.25">
      <c r="A297" s="317"/>
      <c r="B297" s="336"/>
      <c r="C297" s="336"/>
      <c r="D297" s="336"/>
      <c r="E297" s="336"/>
      <c r="F297" s="336"/>
      <c r="G297" s="336"/>
      <c r="H297" s="334"/>
      <c r="I297" s="31" t="s">
        <v>51</v>
      </c>
      <c r="J297" s="45" t="s">
        <v>73</v>
      </c>
      <c r="K297" s="45"/>
      <c r="L297" s="334"/>
      <c r="M297" s="334"/>
      <c r="N297" s="334"/>
      <c r="O297" s="337"/>
      <c r="P297" s="211"/>
      <c r="Q297" s="334"/>
      <c r="R297" s="334"/>
      <c r="S297" s="334"/>
      <c r="T297" s="339"/>
      <c r="U297" s="34" t="s">
        <v>50</v>
      </c>
      <c r="V297" s="37" t="s">
        <v>73</v>
      </c>
      <c r="W297" s="37"/>
      <c r="X297" s="334"/>
      <c r="Y297" s="334"/>
      <c r="Z297" s="337"/>
      <c r="AA297" s="334"/>
      <c r="AB297" s="334"/>
      <c r="AC297" s="211"/>
      <c r="AD297" s="336"/>
      <c r="AE297" s="336"/>
      <c r="AF297" s="214"/>
      <c r="AG297" s="211"/>
      <c r="AH297" s="211"/>
      <c r="AI297" s="129"/>
      <c r="AJ297" s="130"/>
      <c r="AK297" s="130"/>
      <c r="AL297" s="130"/>
      <c r="AM297" s="130"/>
      <c r="AN297" s="131"/>
    </row>
    <row r="298" spans="1:40" s="47" customFormat="1" ht="30" customHeight="1" x14ac:dyDescent="0.25">
      <c r="A298" s="317"/>
      <c r="B298" s="336"/>
      <c r="C298" s="336"/>
      <c r="D298" s="336"/>
      <c r="E298" s="336"/>
      <c r="F298" s="336"/>
      <c r="G298" s="336"/>
      <c r="H298" s="334"/>
      <c r="I298" s="31" t="s">
        <v>55</v>
      </c>
      <c r="J298" s="45"/>
      <c r="K298" s="45" t="s">
        <v>73</v>
      </c>
      <c r="L298" s="334"/>
      <c r="M298" s="334"/>
      <c r="N298" s="334"/>
      <c r="O298" s="337"/>
      <c r="P298" s="211"/>
      <c r="Q298" s="334"/>
      <c r="R298" s="334"/>
      <c r="S298" s="334"/>
      <c r="T298" s="339"/>
      <c r="U298" s="34" t="s">
        <v>52</v>
      </c>
      <c r="V298" s="37" t="s">
        <v>73</v>
      </c>
      <c r="W298" s="37"/>
      <c r="X298" s="334"/>
      <c r="Y298" s="334"/>
      <c r="Z298" s="337"/>
      <c r="AA298" s="334"/>
      <c r="AB298" s="334"/>
      <c r="AC298" s="211"/>
      <c r="AD298" s="336"/>
      <c r="AE298" s="336"/>
      <c r="AF298" s="214"/>
      <c r="AG298" s="211"/>
      <c r="AH298" s="211"/>
      <c r="AI298" s="129"/>
      <c r="AJ298" s="130"/>
      <c r="AK298" s="130"/>
      <c r="AL298" s="130"/>
      <c r="AM298" s="130"/>
      <c r="AN298" s="131"/>
    </row>
    <row r="299" spans="1:40" s="47" customFormat="1" ht="26.1" customHeight="1" x14ac:dyDescent="0.25">
      <c r="A299" s="317"/>
      <c r="B299" s="336"/>
      <c r="C299" s="336"/>
      <c r="D299" s="336"/>
      <c r="E299" s="336"/>
      <c r="F299" s="336"/>
      <c r="G299" s="336"/>
      <c r="H299" s="334"/>
      <c r="I299" s="31" t="s">
        <v>56</v>
      </c>
      <c r="J299" s="45"/>
      <c r="K299" s="45" t="s">
        <v>73</v>
      </c>
      <c r="L299" s="334"/>
      <c r="M299" s="334"/>
      <c r="N299" s="334"/>
      <c r="O299" s="337"/>
      <c r="P299" s="211"/>
      <c r="Q299" s="334"/>
      <c r="R299" s="334"/>
      <c r="S299" s="334"/>
      <c r="T299" s="339"/>
      <c r="U299" s="34" t="s">
        <v>53</v>
      </c>
      <c r="V299" s="37" t="s">
        <v>73</v>
      </c>
      <c r="W299" s="37"/>
      <c r="X299" s="334"/>
      <c r="Y299" s="334"/>
      <c r="Z299" s="337"/>
      <c r="AA299" s="334"/>
      <c r="AB299" s="334"/>
      <c r="AC299" s="211"/>
      <c r="AD299" s="336"/>
      <c r="AE299" s="336"/>
      <c r="AF299" s="214"/>
      <c r="AG299" s="211"/>
      <c r="AH299" s="211"/>
      <c r="AI299" s="129"/>
      <c r="AJ299" s="130"/>
      <c r="AK299" s="130"/>
      <c r="AL299" s="130"/>
      <c r="AM299" s="130"/>
      <c r="AN299" s="131"/>
    </row>
    <row r="300" spans="1:40" s="47" customFormat="1" ht="26.45" customHeight="1" x14ac:dyDescent="0.25">
      <c r="A300" s="317"/>
      <c r="B300" s="336"/>
      <c r="C300" s="336"/>
      <c r="D300" s="336"/>
      <c r="E300" s="336"/>
      <c r="F300" s="336"/>
      <c r="G300" s="336"/>
      <c r="H300" s="334"/>
      <c r="I300" s="31" t="s">
        <v>59</v>
      </c>
      <c r="J300" s="45"/>
      <c r="K300" s="45" t="s">
        <v>73</v>
      </c>
      <c r="L300" s="334"/>
      <c r="M300" s="334"/>
      <c r="N300" s="334"/>
      <c r="O300" s="337"/>
      <c r="P300" s="211"/>
      <c r="Q300" s="334"/>
      <c r="R300" s="334"/>
      <c r="S300" s="334"/>
      <c r="T300" s="339" t="s">
        <v>54</v>
      </c>
      <c r="U300" s="34" t="s">
        <v>43</v>
      </c>
      <c r="V300" s="37"/>
      <c r="W300" s="37"/>
      <c r="X300" s="48"/>
      <c r="Y300" s="334"/>
      <c r="Z300" s="337"/>
      <c r="AA300" s="334"/>
      <c r="AB300" s="334"/>
      <c r="AC300" s="211"/>
      <c r="AD300" s="336"/>
      <c r="AE300" s="336"/>
      <c r="AF300" s="214"/>
      <c r="AG300" s="211"/>
      <c r="AH300" s="211"/>
      <c r="AI300" s="129"/>
      <c r="AJ300" s="130"/>
      <c r="AK300" s="130"/>
      <c r="AL300" s="130"/>
      <c r="AM300" s="130"/>
      <c r="AN300" s="131"/>
    </row>
    <row r="301" spans="1:40" s="47" customFormat="1" ht="27" customHeight="1" x14ac:dyDescent="0.25">
      <c r="A301" s="317"/>
      <c r="B301" s="336"/>
      <c r="C301" s="336"/>
      <c r="D301" s="336"/>
      <c r="E301" s="336"/>
      <c r="F301" s="336"/>
      <c r="G301" s="336"/>
      <c r="H301" s="334"/>
      <c r="I301" s="31" t="s">
        <v>60</v>
      </c>
      <c r="J301" s="45"/>
      <c r="K301" s="45" t="s">
        <v>73</v>
      </c>
      <c r="L301" s="334"/>
      <c r="M301" s="334"/>
      <c r="N301" s="334"/>
      <c r="O301" s="337"/>
      <c r="P301" s="211"/>
      <c r="Q301" s="334"/>
      <c r="R301" s="334"/>
      <c r="S301" s="334"/>
      <c r="T301" s="339"/>
      <c r="U301" s="34" t="s">
        <v>46</v>
      </c>
      <c r="V301" s="37"/>
      <c r="W301" s="37"/>
      <c r="X301" s="48"/>
      <c r="Y301" s="334"/>
      <c r="Z301" s="337"/>
      <c r="AA301" s="334"/>
      <c r="AB301" s="334"/>
      <c r="AC301" s="211"/>
      <c r="AD301" s="336"/>
      <c r="AE301" s="336"/>
      <c r="AF301" s="214"/>
      <c r="AG301" s="211"/>
      <c r="AH301" s="211"/>
      <c r="AI301" s="129"/>
      <c r="AJ301" s="130"/>
      <c r="AK301" s="130"/>
      <c r="AL301" s="130"/>
      <c r="AM301" s="130"/>
      <c r="AN301" s="131"/>
    </row>
    <row r="302" spans="1:40" s="47" customFormat="1" ht="27.6" hidden="1" customHeight="1" x14ac:dyDescent="0.25">
      <c r="A302" s="317"/>
      <c r="B302" s="336"/>
      <c r="C302" s="336"/>
      <c r="D302" s="336"/>
      <c r="E302" s="336"/>
      <c r="F302" s="336"/>
      <c r="G302" s="336"/>
      <c r="H302" s="334"/>
      <c r="I302" s="31"/>
      <c r="J302" s="45"/>
      <c r="K302" s="45"/>
      <c r="L302" s="334"/>
      <c r="M302" s="334"/>
      <c r="N302" s="334"/>
      <c r="O302" s="337"/>
      <c r="P302" s="211"/>
      <c r="Q302" s="334"/>
      <c r="R302" s="334"/>
      <c r="S302" s="334"/>
      <c r="T302" s="339"/>
      <c r="U302" s="34" t="s">
        <v>47</v>
      </c>
      <c r="V302" s="37"/>
      <c r="W302" s="37"/>
      <c r="X302" s="48"/>
      <c r="Y302" s="334"/>
      <c r="Z302" s="337"/>
      <c r="AA302" s="334"/>
      <c r="AB302" s="334"/>
      <c r="AC302" s="211"/>
      <c r="AD302" s="336"/>
      <c r="AE302" s="336"/>
      <c r="AF302" s="214"/>
      <c r="AG302" s="211"/>
      <c r="AH302" s="211"/>
      <c r="AI302" s="129"/>
      <c r="AJ302" s="130"/>
      <c r="AK302" s="130"/>
      <c r="AL302" s="130"/>
      <c r="AM302" s="130"/>
      <c r="AN302" s="131"/>
    </row>
    <row r="303" spans="1:40" s="47" customFormat="1" ht="36.75" customHeight="1" x14ac:dyDescent="0.25">
      <c r="A303" s="317"/>
      <c r="B303" s="336"/>
      <c r="C303" s="336"/>
      <c r="D303" s="336"/>
      <c r="E303" s="336"/>
      <c r="F303" s="336"/>
      <c r="G303" s="336"/>
      <c r="H303" s="334"/>
      <c r="I303" s="31" t="s">
        <v>61</v>
      </c>
      <c r="J303" s="45"/>
      <c r="K303" s="45" t="s">
        <v>73</v>
      </c>
      <c r="L303" s="334"/>
      <c r="M303" s="334"/>
      <c r="N303" s="334"/>
      <c r="O303" s="337"/>
      <c r="P303" s="211"/>
      <c r="Q303" s="334"/>
      <c r="R303" s="334"/>
      <c r="S303" s="334"/>
      <c r="T303" s="339"/>
      <c r="U303" s="34" t="s">
        <v>48</v>
      </c>
      <c r="V303" s="37"/>
      <c r="W303" s="37"/>
      <c r="X303" s="48"/>
      <c r="Y303" s="334"/>
      <c r="Z303" s="337"/>
      <c r="AA303" s="334"/>
      <c r="AB303" s="334"/>
      <c r="AC303" s="211"/>
      <c r="AD303" s="336"/>
      <c r="AE303" s="336"/>
      <c r="AF303" s="214"/>
      <c r="AG303" s="211"/>
      <c r="AH303" s="211"/>
      <c r="AI303" s="129"/>
      <c r="AJ303" s="130"/>
      <c r="AK303" s="130"/>
      <c r="AL303" s="130"/>
      <c r="AM303" s="130"/>
      <c r="AN303" s="131"/>
    </row>
    <row r="304" spans="1:40" s="47" customFormat="1" ht="20.100000000000001" customHeight="1" x14ac:dyDescent="0.25">
      <c r="A304" s="317"/>
      <c r="B304" s="336"/>
      <c r="C304" s="336"/>
      <c r="D304" s="336"/>
      <c r="E304" s="336"/>
      <c r="F304" s="336"/>
      <c r="G304" s="336"/>
      <c r="H304" s="334"/>
      <c r="I304" s="31" t="s">
        <v>63</v>
      </c>
      <c r="J304" s="45" t="s">
        <v>73</v>
      </c>
      <c r="K304" s="45"/>
      <c r="L304" s="334"/>
      <c r="M304" s="334"/>
      <c r="N304" s="334"/>
      <c r="O304" s="337"/>
      <c r="P304" s="211"/>
      <c r="Q304" s="334"/>
      <c r="R304" s="334"/>
      <c r="S304" s="334"/>
      <c r="T304" s="339"/>
      <c r="U304" s="34" t="s">
        <v>50</v>
      </c>
      <c r="V304" s="37"/>
      <c r="W304" s="37"/>
      <c r="X304" s="48"/>
      <c r="Y304" s="334"/>
      <c r="Z304" s="337"/>
      <c r="AA304" s="334"/>
      <c r="AB304" s="334"/>
      <c r="AC304" s="211"/>
      <c r="AD304" s="336"/>
      <c r="AE304" s="336"/>
      <c r="AF304" s="214"/>
      <c r="AG304" s="211"/>
      <c r="AH304" s="211"/>
      <c r="AI304" s="129"/>
      <c r="AJ304" s="130"/>
      <c r="AK304" s="130"/>
      <c r="AL304" s="130"/>
      <c r="AM304" s="130"/>
      <c r="AN304" s="131"/>
    </row>
    <row r="305" spans="1:40" s="47" customFormat="1" ht="15" customHeight="1" x14ac:dyDescent="0.25">
      <c r="A305" s="317"/>
      <c r="B305" s="336"/>
      <c r="C305" s="336"/>
      <c r="D305" s="336"/>
      <c r="E305" s="336"/>
      <c r="F305" s="336"/>
      <c r="G305" s="336"/>
      <c r="H305" s="334"/>
      <c r="I305" s="31" t="s">
        <v>64</v>
      </c>
      <c r="J305" s="45" t="s">
        <v>73</v>
      </c>
      <c r="K305" s="45"/>
      <c r="L305" s="334"/>
      <c r="M305" s="334"/>
      <c r="N305" s="334"/>
      <c r="O305" s="337"/>
      <c r="P305" s="211"/>
      <c r="Q305" s="334"/>
      <c r="R305" s="334"/>
      <c r="S305" s="334"/>
      <c r="T305" s="339"/>
      <c r="U305" s="34" t="s">
        <v>52</v>
      </c>
      <c r="V305" s="37"/>
      <c r="W305" s="37"/>
      <c r="X305" s="48"/>
      <c r="Y305" s="334"/>
      <c r="Z305" s="337"/>
      <c r="AA305" s="334"/>
      <c r="AB305" s="334"/>
      <c r="AC305" s="211"/>
      <c r="AD305" s="336"/>
      <c r="AE305" s="336"/>
      <c r="AF305" s="214"/>
      <c r="AG305" s="211"/>
      <c r="AH305" s="211"/>
      <c r="AI305" s="129"/>
      <c r="AJ305" s="130"/>
      <c r="AK305" s="130"/>
      <c r="AL305" s="130"/>
      <c r="AM305" s="130"/>
      <c r="AN305" s="131"/>
    </row>
    <row r="306" spans="1:40" s="47" customFormat="1" ht="18" customHeight="1" x14ac:dyDescent="0.25">
      <c r="A306" s="317"/>
      <c r="B306" s="336"/>
      <c r="C306" s="336"/>
      <c r="D306" s="336"/>
      <c r="E306" s="336"/>
      <c r="F306" s="336"/>
      <c r="G306" s="336"/>
      <c r="H306" s="334"/>
      <c r="I306" s="31" t="s">
        <v>65</v>
      </c>
      <c r="J306" s="45" t="s">
        <v>73</v>
      </c>
      <c r="K306" s="45"/>
      <c r="L306" s="334"/>
      <c r="M306" s="334"/>
      <c r="N306" s="334"/>
      <c r="O306" s="337"/>
      <c r="P306" s="211"/>
      <c r="Q306" s="334"/>
      <c r="R306" s="334"/>
      <c r="S306" s="334"/>
      <c r="T306" s="339"/>
      <c r="U306" s="34" t="s">
        <v>53</v>
      </c>
      <c r="V306" s="37"/>
      <c r="W306" s="37"/>
      <c r="X306" s="48"/>
      <c r="Y306" s="334"/>
      <c r="Z306" s="337"/>
      <c r="AA306" s="334"/>
      <c r="AB306" s="334"/>
      <c r="AC306" s="211"/>
      <c r="AD306" s="336"/>
      <c r="AE306" s="336"/>
      <c r="AF306" s="214"/>
      <c r="AG306" s="211"/>
      <c r="AH306" s="211"/>
      <c r="AI306" s="129"/>
      <c r="AJ306" s="130"/>
      <c r="AK306" s="130"/>
      <c r="AL306" s="130"/>
      <c r="AM306" s="130"/>
      <c r="AN306" s="131"/>
    </row>
    <row r="307" spans="1:40" s="47" customFormat="1" ht="9.6" customHeight="1" x14ac:dyDescent="0.25">
      <c r="A307" s="317"/>
      <c r="B307" s="336"/>
      <c r="C307" s="336"/>
      <c r="D307" s="336"/>
      <c r="E307" s="336"/>
      <c r="F307" s="336"/>
      <c r="G307" s="336"/>
      <c r="H307" s="334"/>
      <c r="I307" s="31" t="s">
        <v>67</v>
      </c>
      <c r="J307" s="45"/>
      <c r="K307" s="45" t="s">
        <v>73</v>
      </c>
      <c r="L307" s="334"/>
      <c r="M307" s="334"/>
      <c r="N307" s="334"/>
      <c r="O307" s="337"/>
      <c r="P307" s="211"/>
      <c r="Q307" s="334"/>
      <c r="R307" s="334"/>
      <c r="S307" s="334"/>
      <c r="T307" s="339" t="s">
        <v>58</v>
      </c>
      <c r="U307" s="34" t="s">
        <v>43</v>
      </c>
      <c r="V307" s="45"/>
      <c r="W307" s="45"/>
      <c r="X307" s="48"/>
      <c r="Y307" s="334"/>
      <c r="Z307" s="337"/>
      <c r="AA307" s="334"/>
      <c r="AB307" s="334"/>
      <c r="AC307" s="211"/>
      <c r="AD307" s="336"/>
      <c r="AE307" s="336"/>
      <c r="AF307" s="214"/>
      <c r="AG307" s="211"/>
      <c r="AH307" s="211"/>
      <c r="AI307" s="129"/>
      <c r="AJ307" s="130"/>
      <c r="AK307" s="130"/>
      <c r="AL307" s="130"/>
      <c r="AM307" s="130"/>
      <c r="AN307" s="131"/>
    </row>
    <row r="308" spans="1:40" s="47" customFormat="1" ht="19.5" customHeight="1" x14ac:dyDescent="0.25">
      <c r="A308" s="317"/>
      <c r="B308" s="336"/>
      <c r="C308" s="336"/>
      <c r="D308" s="336"/>
      <c r="E308" s="336"/>
      <c r="F308" s="336"/>
      <c r="G308" s="336"/>
      <c r="H308" s="334"/>
      <c r="I308" s="31" t="s">
        <v>68</v>
      </c>
      <c r="J308" s="45"/>
      <c r="K308" s="45" t="s">
        <v>73</v>
      </c>
      <c r="L308" s="334"/>
      <c r="M308" s="334"/>
      <c r="N308" s="334"/>
      <c r="O308" s="337"/>
      <c r="P308" s="211"/>
      <c r="Q308" s="334"/>
      <c r="R308" s="334"/>
      <c r="S308" s="334"/>
      <c r="T308" s="339"/>
      <c r="U308" s="34" t="s">
        <v>46</v>
      </c>
      <c r="V308" s="45"/>
      <c r="W308" s="45"/>
      <c r="X308" s="48"/>
      <c r="Y308" s="334"/>
      <c r="Z308" s="337"/>
      <c r="AA308" s="334"/>
      <c r="AB308" s="334"/>
      <c r="AC308" s="211"/>
      <c r="AD308" s="336"/>
      <c r="AE308" s="336"/>
      <c r="AF308" s="214"/>
      <c r="AG308" s="211"/>
      <c r="AH308" s="211"/>
      <c r="AI308" s="129"/>
      <c r="AJ308" s="130"/>
      <c r="AK308" s="130"/>
      <c r="AL308" s="130"/>
      <c r="AM308" s="130"/>
      <c r="AN308" s="131"/>
    </row>
    <row r="309" spans="1:40" s="47" customFormat="1" ht="33" hidden="1" customHeight="1" x14ac:dyDescent="0.25">
      <c r="A309" s="317"/>
      <c r="B309" s="336"/>
      <c r="C309" s="336"/>
      <c r="D309" s="336"/>
      <c r="E309" s="336"/>
      <c r="F309" s="336"/>
      <c r="G309" s="336"/>
      <c r="H309" s="334"/>
      <c r="I309" s="31"/>
      <c r="J309" s="45"/>
      <c r="K309" s="45"/>
      <c r="L309" s="334"/>
      <c r="M309" s="334"/>
      <c r="N309" s="334"/>
      <c r="O309" s="337"/>
      <c r="P309" s="211"/>
      <c r="Q309" s="334"/>
      <c r="R309" s="334"/>
      <c r="S309" s="334"/>
      <c r="T309" s="339"/>
      <c r="U309" s="34" t="s">
        <v>47</v>
      </c>
      <c r="V309" s="45"/>
      <c r="W309" s="45"/>
      <c r="X309" s="48"/>
      <c r="Y309" s="334"/>
      <c r="Z309" s="337"/>
      <c r="AA309" s="334"/>
      <c r="AB309" s="334"/>
      <c r="AC309" s="211"/>
      <c r="AD309" s="336"/>
      <c r="AE309" s="336"/>
      <c r="AF309" s="214"/>
      <c r="AG309" s="211"/>
      <c r="AH309" s="211"/>
      <c r="AI309" s="129"/>
      <c r="AJ309" s="130"/>
      <c r="AK309" s="130"/>
      <c r="AL309" s="130"/>
      <c r="AM309" s="130"/>
      <c r="AN309" s="131"/>
    </row>
    <row r="310" spans="1:40" s="47" customFormat="1" ht="12.6" customHeight="1" x14ac:dyDescent="0.25">
      <c r="A310" s="317"/>
      <c r="B310" s="336"/>
      <c r="C310" s="336"/>
      <c r="D310" s="336"/>
      <c r="E310" s="336"/>
      <c r="F310" s="336"/>
      <c r="G310" s="336"/>
      <c r="H310" s="334"/>
      <c r="I310" s="31" t="s">
        <v>70</v>
      </c>
      <c r="J310" s="45"/>
      <c r="K310" s="45" t="s">
        <v>73</v>
      </c>
      <c r="L310" s="334"/>
      <c r="M310" s="334"/>
      <c r="N310" s="334"/>
      <c r="O310" s="337"/>
      <c r="P310" s="211"/>
      <c r="Q310" s="334"/>
      <c r="R310" s="334"/>
      <c r="S310" s="334"/>
      <c r="T310" s="339"/>
      <c r="U310" s="34" t="s">
        <v>48</v>
      </c>
      <c r="V310" s="45"/>
      <c r="W310" s="45"/>
      <c r="X310" s="48"/>
      <c r="Y310" s="334"/>
      <c r="Z310" s="337"/>
      <c r="AA310" s="334"/>
      <c r="AB310" s="334"/>
      <c r="AC310" s="211"/>
      <c r="AD310" s="336"/>
      <c r="AE310" s="336"/>
      <c r="AF310" s="214"/>
      <c r="AG310" s="211"/>
      <c r="AH310" s="211"/>
      <c r="AI310" s="129"/>
      <c r="AJ310" s="130"/>
      <c r="AK310" s="130"/>
      <c r="AL310" s="130"/>
      <c r="AM310" s="130"/>
      <c r="AN310" s="131"/>
    </row>
    <row r="311" spans="1:40" s="47" customFormat="1" ht="12.6" customHeight="1" x14ac:dyDescent="0.25">
      <c r="A311" s="317"/>
      <c r="B311" s="336"/>
      <c r="C311" s="336"/>
      <c r="D311" s="336"/>
      <c r="E311" s="336"/>
      <c r="F311" s="336"/>
      <c r="G311" s="336"/>
      <c r="H311" s="334"/>
      <c r="I311" s="31" t="s">
        <v>71</v>
      </c>
      <c r="J311" s="45"/>
      <c r="K311" s="45" t="s">
        <v>73</v>
      </c>
      <c r="L311" s="334"/>
      <c r="M311" s="334"/>
      <c r="N311" s="334"/>
      <c r="O311" s="337"/>
      <c r="P311" s="211"/>
      <c r="Q311" s="334"/>
      <c r="R311" s="334"/>
      <c r="S311" s="334"/>
      <c r="T311" s="339"/>
      <c r="U311" s="34" t="s">
        <v>50</v>
      </c>
      <c r="V311" s="45"/>
      <c r="W311" s="45"/>
      <c r="X311" s="48"/>
      <c r="Y311" s="334"/>
      <c r="Z311" s="337"/>
      <c r="AA311" s="334"/>
      <c r="AB311" s="334"/>
      <c r="AC311" s="211"/>
      <c r="AD311" s="336"/>
      <c r="AE311" s="336"/>
      <c r="AF311" s="214"/>
      <c r="AG311" s="211"/>
      <c r="AH311" s="211"/>
      <c r="AI311" s="129"/>
      <c r="AJ311" s="130"/>
      <c r="AK311" s="130"/>
      <c r="AL311" s="130"/>
      <c r="AM311" s="130"/>
      <c r="AN311" s="131"/>
    </row>
    <row r="312" spans="1:40" s="47" customFormat="1" ht="14.45" customHeight="1" x14ac:dyDescent="0.25">
      <c r="A312" s="317"/>
      <c r="B312" s="336"/>
      <c r="C312" s="336"/>
      <c r="D312" s="336"/>
      <c r="E312" s="336"/>
      <c r="F312" s="336"/>
      <c r="G312" s="336"/>
      <c r="H312" s="334"/>
      <c r="I312" s="340" t="s">
        <v>72</v>
      </c>
      <c r="J312" s="334"/>
      <c r="K312" s="334" t="s">
        <v>73</v>
      </c>
      <c r="L312" s="334"/>
      <c r="M312" s="334"/>
      <c r="N312" s="334"/>
      <c r="O312" s="337"/>
      <c r="P312" s="211"/>
      <c r="Q312" s="334"/>
      <c r="R312" s="334"/>
      <c r="S312" s="334"/>
      <c r="T312" s="339"/>
      <c r="U312" s="34" t="s">
        <v>52</v>
      </c>
      <c r="V312" s="45"/>
      <c r="W312" s="45"/>
      <c r="X312" s="48"/>
      <c r="Y312" s="334"/>
      <c r="Z312" s="337"/>
      <c r="AA312" s="334"/>
      <c r="AB312" s="334"/>
      <c r="AC312" s="211"/>
      <c r="AD312" s="336"/>
      <c r="AE312" s="336"/>
      <c r="AF312" s="214"/>
      <c r="AG312" s="212"/>
      <c r="AH312" s="212"/>
      <c r="AI312" s="132"/>
      <c r="AJ312" s="133"/>
      <c r="AK312" s="133"/>
      <c r="AL312" s="133"/>
      <c r="AM312" s="133"/>
      <c r="AN312" s="134"/>
    </row>
    <row r="313" spans="1:40" s="47" customFormat="1" ht="27.6" hidden="1" customHeight="1" x14ac:dyDescent="0.25">
      <c r="A313" s="317"/>
      <c r="B313" s="336"/>
      <c r="C313" s="336"/>
      <c r="D313" s="336"/>
      <c r="E313" s="336"/>
      <c r="F313" s="336"/>
      <c r="G313" s="336"/>
      <c r="H313" s="334"/>
      <c r="I313" s="340"/>
      <c r="J313" s="334"/>
      <c r="K313" s="334"/>
      <c r="L313" s="334"/>
      <c r="M313" s="334"/>
      <c r="N313" s="334"/>
      <c r="O313" s="337"/>
      <c r="P313" s="211"/>
      <c r="Q313" s="334"/>
      <c r="R313" s="334"/>
      <c r="S313" s="334"/>
      <c r="T313" s="339"/>
      <c r="U313" s="34" t="s">
        <v>53</v>
      </c>
      <c r="V313" s="45"/>
      <c r="W313" s="45"/>
      <c r="X313" s="48"/>
      <c r="Y313" s="334"/>
      <c r="Z313" s="337"/>
      <c r="AA313" s="334"/>
      <c r="AB313" s="334"/>
      <c r="AC313" s="211"/>
      <c r="AD313" s="336"/>
      <c r="AE313" s="336"/>
      <c r="AF313" s="214"/>
    </row>
    <row r="314" spans="1:40" s="47" customFormat="1" ht="10.9" hidden="1" customHeight="1" x14ac:dyDescent="0.25">
      <c r="A314" s="317"/>
      <c r="B314" s="336"/>
      <c r="C314" s="336"/>
      <c r="D314" s="336"/>
      <c r="E314" s="336"/>
      <c r="F314" s="336"/>
      <c r="G314" s="336"/>
      <c r="H314" s="334"/>
      <c r="I314" s="49"/>
      <c r="J314" s="45"/>
      <c r="K314" s="45"/>
      <c r="L314" s="334"/>
      <c r="M314" s="334"/>
      <c r="N314" s="334"/>
      <c r="O314" s="337"/>
      <c r="P314" s="212"/>
      <c r="Q314" s="334"/>
      <c r="R314" s="334"/>
      <c r="S314" s="334"/>
      <c r="T314" s="339"/>
      <c r="U314" s="49"/>
      <c r="V314" s="45"/>
      <c r="W314" s="45"/>
      <c r="X314" s="48"/>
      <c r="Y314" s="334"/>
      <c r="Z314" s="337"/>
      <c r="AA314" s="334"/>
      <c r="AB314" s="334"/>
      <c r="AC314" s="212"/>
      <c r="AD314" s="336"/>
      <c r="AE314" s="336"/>
      <c r="AF314" s="215"/>
    </row>
    <row r="315" spans="1:40" s="47" customFormat="1" ht="29.25" customHeight="1" x14ac:dyDescent="0.25">
      <c r="A315" s="317"/>
      <c r="B315" s="336" t="s">
        <v>180</v>
      </c>
      <c r="C315" s="336" t="s">
        <v>181</v>
      </c>
      <c r="D315" s="336" t="s">
        <v>200</v>
      </c>
      <c r="E315" s="336" t="s">
        <v>201</v>
      </c>
      <c r="F315" s="342" t="s">
        <v>202</v>
      </c>
      <c r="G315" s="336">
        <v>2</v>
      </c>
      <c r="H315" s="334" t="str">
        <f>IF(G315=1,"RARA VEZ",IF(G315=2,"IMPROBABLE",IF(G315=3,"POSIBLE",IF(G315=4,"PROBABLE",IF(G315=5,"CASI SEGURO"," ")))))</f>
        <v>IMPROBABLE</v>
      </c>
      <c r="I315" s="31" t="s">
        <v>41</v>
      </c>
      <c r="J315" s="45"/>
      <c r="K315" s="45" t="s">
        <v>73</v>
      </c>
      <c r="L315" s="334">
        <f>COUNTIF(J313:J333,"x")</f>
        <v>5</v>
      </c>
      <c r="M315" s="334" t="str">
        <f>IF(L315&lt;6,"5",IF(L315&gt;11,"20",IF(L315&gt;6,"10","10 ")))</f>
        <v>5</v>
      </c>
      <c r="N315" s="334">
        <f>(G315*M315)</f>
        <v>10</v>
      </c>
      <c r="O315" s="334" t="str">
        <f>IF(N315&lt;11,"BAJA",IF(N315&gt;59,"EXTREMA",IF(N315=15,"MODERADA",IF(N315=20,"MODERADA",IF(N315=25,"MODERADA",IF(N315=30,"ALTA",IF(N315=40,"ALTA",IF(N315=50,"ALTA"," "))))))))</f>
        <v>BAJA</v>
      </c>
      <c r="P315" s="336" t="s">
        <v>203</v>
      </c>
      <c r="Q315" s="334" t="s">
        <v>73</v>
      </c>
      <c r="R315" s="334"/>
      <c r="S315" s="334"/>
      <c r="T315" s="339" t="s">
        <v>42</v>
      </c>
      <c r="U315" s="274" t="s">
        <v>43</v>
      </c>
      <c r="V315" s="338"/>
      <c r="W315" s="338" t="s">
        <v>73</v>
      </c>
      <c r="X315" s="334">
        <f>SUM(IF(V315="x",15)+IF(V318="x",5)+IF(V320="x",15)+IF(V323="x",10)+IF(V326="x",15)+IF(V329="x",10)+IF(V332="x",30))</f>
        <v>65</v>
      </c>
      <c r="Y315" s="334"/>
      <c r="Z315" s="334" t="str">
        <f>IF(Y315&lt;86,"DEBIL",IF(Y315&gt;95,"FUERTE",IF(Y315=86,"MODERADO",IF(Y315=87,"MODERADO",IF(Y315=88,"MODERADO",IF(Y315=89,"MODERADO",IF(Y315=90,"MODERADO",IF(Y315=91,"MODERADO",IF(Y315=92,"MODERADO",IF(Y315=93,"MODERADO",IF(Y315=94,"MODERADO",IF(Y315=95,"MODERADO"," "))))))))))))</f>
        <v>DEBIL</v>
      </c>
      <c r="AA315" s="334" t="str">
        <f>IF(Y315&lt;85,O315," ")</f>
        <v>BAJA</v>
      </c>
      <c r="AB315" s="334" t="s">
        <v>44</v>
      </c>
      <c r="AC315" s="336" t="s">
        <v>706</v>
      </c>
      <c r="AD315" s="336" t="s">
        <v>204</v>
      </c>
      <c r="AE315" s="336" t="s">
        <v>205</v>
      </c>
      <c r="AF315" s="222" t="s">
        <v>206</v>
      </c>
      <c r="AG315" s="210" t="s">
        <v>752</v>
      </c>
      <c r="AH315" s="210" t="s">
        <v>753</v>
      </c>
      <c r="AI315" s="135" t="s">
        <v>743</v>
      </c>
      <c r="AJ315" s="136"/>
      <c r="AK315" s="136"/>
      <c r="AL315" s="136"/>
      <c r="AM315" s="136"/>
      <c r="AN315" s="137"/>
    </row>
    <row r="316" spans="1:40" s="47" customFormat="1" ht="13.5" customHeight="1" x14ac:dyDescent="0.25">
      <c r="A316" s="317"/>
      <c r="B316" s="336"/>
      <c r="C316" s="336"/>
      <c r="D316" s="336"/>
      <c r="E316" s="336"/>
      <c r="F316" s="342"/>
      <c r="G316" s="336"/>
      <c r="H316" s="334"/>
      <c r="I316" s="31" t="s">
        <v>45</v>
      </c>
      <c r="J316" s="45"/>
      <c r="K316" s="45" t="s">
        <v>73</v>
      </c>
      <c r="L316" s="334"/>
      <c r="M316" s="334"/>
      <c r="N316" s="334"/>
      <c r="O316" s="337"/>
      <c r="P316" s="336"/>
      <c r="Q316" s="334"/>
      <c r="R316" s="334"/>
      <c r="S316" s="334"/>
      <c r="T316" s="339"/>
      <c r="U316" s="274"/>
      <c r="V316" s="338"/>
      <c r="W316" s="338"/>
      <c r="X316" s="334"/>
      <c r="Y316" s="334"/>
      <c r="Z316" s="337"/>
      <c r="AA316" s="334"/>
      <c r="AB316" s="334"/>
      <c r="AC316" s="336"/>
      <c r="AD316" s="336"/>
      <c r="AE316" s="336"/>
      <c r="AF316" s="222"/>
      <c r="AG316" s="211"/>
      <c r="AH316" s="211"/>
      <c r="AI316" s="138"/>
      <c r="AJ316" s="139"/>
      <c r="AK316" s="139"/>
      <c r="AL316" s="139"/>
      <c r="AM316" s="139"/>
      <c r="AN316" s="140"/>
    </row>
    <row r="317" spans="1:40" s="47" customFormat="1" ht="11.1" customHeight="1" x14ac:dyDescent="0.25">
      <c r="A317" s="317"/>
      <c r="B317" s="336"/>
      <c r="C317" s="336"/>
      <c r="D317" s="336"/>
      <c r="E317" s="336"/>
      <c r="F317" s="342"/>
      <c r="G317" s="336"/>
      <c r="H317" s="334"/>
      <c r="I317" s="31" t="s">
        <v>49</v>
      </c>
      <c r="J317" s="45"/>
      <c r="K317" s="45" t="s">
        <v>73</v>
      </c>
      <c r="L317" s="334"/>
      <c r="M317" s="334"/>
      <c r="N317" s="334"/>
      <c r="O317" s="337"/>
      <c r="P317" s="336"/>
      <c r="Q317" s="334"/>
      <c r="R317" s="334"/>
      <c r="S317" s="334"/>
      <c r="T317" s="339"/>
      <c r="U317" s="274"/>
      <c r="V317" s="338"/>
      <c r="W317" s="338"/>
      <c r="X317" s="334"/>
      <c r="Y317" s="334"/>
      <c r="Z317" s="337"/>
      <c r="AA317" s="334"/>
      <c r="AB317" s="334"/>
      <c r="AC317" s="336"/>
      <c r="AD317" s="336"/>
      <c r="AE317" s="336"/>
      <c r="AF317" s="222"/>
      <c r="AG317" s="211"/>
      <c r="AH317" s="211"/>
      <c r="AI317" s="138"/>
      <c r="AJ317" s="139"/>
      <c r="AK317" s="139"/>
      <c r="AL317" s="139"/>
      <c r="AM317" s="139"/>
      <c r="AN317" s="140"/>
    </row>
    <row r="318" spans="1:40" s="47" customFormat="1" ht="17.45" customHeight="1" x14ac:dyDescent="0.25">
      <c r="A318" s="317"/>
      <c r="B318" s="336"/>
      <c r="C318" s="336"/>
      <c r="D318" s="336"/>
      <c r="E318" s="336"/>
      <c r="F318" s="342"/>
      <c r="G318" s="336"/>
      <c r="H318" s="334"/>
      <c r="I318" s="31" t="s">
        <v>51</v>
      </c>
      <c r="J318" s="45"/>
      <c r="K318" s="45" t="s">
        <v>73</v>
      </c>
      <c r="L318" s="334"/>
      <c r="M318" s="334"/>
      <c r="N318" s="334"/>
      <c r="O318" s="337"/>
      <c r="P318" s="336"/>
      <c r="Q318" s="334"/>
      <c r="R318" s="334"/>
      <c r="S318" s="334"/>
      <c r="T318" s="339"/>
      <c r="U318" s="274" t="s">
        <v>46</v>
      </c>
      <c r="V318" s="338"/>
      <c r="W318" s="338" t="s">
        <v>73</v>
      </c>
      <c r="X318" s="334"/>
      <c r="Y318" s="334"/>
      <c r="Z318" s="337"/>
      <c r="AA318" s="334"/>
      <c r="AB318" s="334"/>
      <c r="AC318" s="336"/>
      <c r="AD318" s="336"/>
      <c r="AE318" s="336"/>
      <c r="AF318" s="222"/>
      <c r="AG318" s="211"/>
      <c r="AH318" s="211"/>
      <c r="AI318" s="138"/>
      <c r="AJ318" s="139"/>
      <c r="AK318" s="139"/>
      <c r="AL318" s="139"/>
      <c r="AM318" s="139"/>
      <c r="AN318" s="140"/>
    </row>
    <row r="319" spans="1:40" s="47" customFormat="1" ht="18" customHeight="1" x14ac:dyDescent="0.25">
      <c r="A319" s="317"/>
      <c r="B319" s="336"/>
      <c r="C319" s="336"/>
      <c r="D319" s="336"/>
      <c r="E319" s="336"/>
      <c r="F319" s="342"/>
      <c r="G319" s="336"/>
      <c r="H319" s="334"/>
      <c r="I319" s="31" t="s">
        <v>55</v>
      </c>
      <c r="J319" s="45"/>
      <c r="K319" s="45" t="s">
        <v>73</v>
      </c>
      <c r="L319" s="334"/>
      <c r="M319" s="334"/>
      <c r="N319" s="334"/>
      <c r="O319" s="337"/>
      <c r="P319" s="336"/>
      <c r="Q319" s="334"/>
      <c r="R319" s="334"/>
      <c r="S319" s="334"/>
      <c r="T319" s="339"/>
      <c r="U319" s="274"/>
      <c r="V319" s="338"/>
      <c r="W319" s="338"/>
      <c r="X319" s="334"/>
      <c r="Y319" s="334"/>
      <c r="Z319" s="337"/>
      <c r="AA319" s="334"/>
      <c r="AB319" s="334"/>
      <c r="AC319" s="336"/>
      <c r="AD319" s="336"/>
      <c r="AE319" s="336"/>
      <c r="AF319" s="222"/>
      <c r="AG319" s="211"/>
      <c r="AH319" s="211"/>
      <c r="AI319" s="138"/>
      <c r="AJ319" s="139"/>
      <c r="AK319" s="139"/>
      <c r="AL319" s="139"/>
      <c r="AM319" s="139"/>
      <c r="AN319" s="140"/>
    </row>
    <row r="320" spans="1:40" s="47" customFormat="1" ht="14.1" customHeight="1" x14ac:dyDescent="0.25">
      <c r="A320" s="317"/>
      <c r="B320" s="336"/>
      <c r="C320" s="336"/>
      <c r="D320" s="336"/>
      <c r="E320" s="336"/>
      <c r="F320" s="342"/>
      <c r="G320" s="336"/>
      <c r="H320" s="334"/>
      <c r="I320" s="31" t="s">
        <v>56</v>
      </c>
      <c r="J320" s="45" t="s">
        <v>73</v>
      </c>
      <c r="K320" s="45"/>
      <c r="L320" s="334"/>
      <c r="M320" s="334"/>
      <c r="N320" s="334"/>
      <c r="O320" s="337"/>
      <c r="P320" s="336"/>
      <c r="Q320" s="334"/>
      <c r="R320" s="334"/>
      <c r="S320" s="334"/>
      <c r="T320" s="339"/>
      <c r="U320" s="274" t="s">
        <v>47</v>
      </c>
      <c r="V320" s="338"/>
      <c r="W320" s="338" t="s">
        <v>73</v>
      </c>
      <c r="X320" s="334"/>
      <c r="Y320" s="334"/>
      <c r="Z320" s="337"/>
      <c r="AA320" s="334"/>
      <c r="AB320" s="334"/>
      <c r="AC320" s="336"/>
      <c r="AD320" s="336"/>
      <c r="AE320" s="336"/>
      <c r="AF320" s="222"/>
      <c r="AG320" s="211"/>
      <c r="AH320" s="211"/>
      <c r="AI320" s="138"/>
      <c r="AJ320" s="139"/>
      <c r="AK320" s="139"/>
      <c r="AL320" s="139"/>
      <c r="AM320" s="139"/>
      <c r="AN320" s="140"/>
    </row>
    <row r="321" spans="1:40" s="47" customFormat="1" ht="18.600000000000001" customHeight="1" x14ac:dyDescent="0.25">
      <c r="A321" s="317"/>
      <c r="B321" s="336"/>
      <c r="C321" s="336"/>
      <c r="D321" s="336"/>
      <c r="E321" s="336"/>
      <c r="F321" s="342"/>
      <c r="G321" s="336"/>
      <c r="H321" s="334"/>
      <c r="I321" s="31" t="s">
        <v>57</v>
      </c>
      <c r="J321" s="45"/>
      <c r="K321" s="45" t="s">
        <v>73</v>
      </c>
      <c r="L321" s="334"/>
      <c r="M321" s="334"/>
      <c r="N321" s="334"/>
      <c r="O321" s="337"/>
      <c r="P321" s="336"/>
      <c r="Q321" s="334"/>
      <c r="R321" s="334"/>
      <c r="S321" s="334"/>
      <c r="T321" s="339"/>
      <c r="U321" s="274"/>
      <c r="V321" s="338"/>
      <c r="W321" s="338"/>
      <c r="X321" s="334"/>
      <c r="Y321" s="334"/>
      <c r="Z321" s="337"/>
      <c r="AA321" s="334"/>
      <c r="AB321" s="334"/>
      <c r="AC321" s="336"/>
      <c r="AD321" s="336"/>
      <c r="AE321" s="336"/>
      <c r="AF321" s="222"/>
      <c r="AG321" s="211"/>
      <c r="AH321" s="211"/>
      <c r="AI321" s="138"/>
      <c r="AJ321" s="139"/>
      <c r="AK321" s="139"/>
      <c r="AL321" s="139"/>
      <c r="AM321" s="139"/>
      <c r="AN321" s="140"/>
    </row>
    <row r="322" spans="1:40" s="47" customFormat="1" ht="15.6" customHeight="1" x14ac:dyDescent="0.25">
      <c r="A322" s="317"/>
      <c r="B322" s="336"/>
      <c r="C322" s="336"/>
      <c r="D322" s="336"/>
      <c r="E322" s="336"/>
      <c r="F322" s="342"/>
      <c r="G322" s="336"/>
      <c r="H322" s="334"/>
      <c r="I322" s="31" t="s">
        <v>59</v>
      </c>
      <c r="J322" s="45"/>
      <c r="K322" s="45" t="s">
        <v>73</v>
      </c>
      <c r="L322" s="334"/>
      <c r="M322" s="334"/>
      <c r="N322" s="334"/>
      <c r="O322" s="337"/>
      <c r="P322" s="336"/>
      <c r="Q322" s="334"/>
      <c r="R322" s="334"/>
      <c r="S322" s="334"/>
      <c r="T322" s="339"/>
      <c r="U322" s="274"/>
      <c r="V322" s="338"/>
      <c r="W322" s="338"/>
      <c r="X322" s="337"/>
      <c r="Y322" s="334"/>
      <c r="Z322" s="337"/>
      <c r="AA322" s="334"/>
      <c r="AB322" s="334"/>
      <c r="AC322" s="336"/>
      <c r="AD322" s="336"/>
      <c r="AE322" s="336"/>
      <c r="AF322" s="222"/>
      <c r="AG322" s="211"/>
      <c r="AH322" s="211"/>
      <c r="AI322" s="138"/>
      <c r="AJ322" s="139"/>
      <c r="AK322" s="139"/>
      <c r="AL322" s="139"/>
      <c r="AM322" s="139"/>
      <c r="AN322" s="140"/>
    </row>
    <row r="323" spans="1:40" s="47" customFormat="1" ht="12" customHeight="1" x14ac:dyDescent="0.25">
      <c r="A323" s="317"/>
      <c r="B323" s="336"/>
      <c r="C323" s="336"/>
      <c r="D323" s="336"/>
      <c r="E323" s="336"/>
      <c r="F323" s="342"/>
      <c r="G323" s="336"/>
      <c r="H323" s="334"/>
      <c r="I323" s="31" t="s">
        <v>60</v>
      </c>
      <c r="J323" s="45"/>
      <c r="K323" s="45" t="s">
        <v>73</v>
      </c>
      <c r="L323" s="334"/>
      <c r="M323" s="334"/>
      <c r="N323" s="334"/>
      <c r="O323" s="337"/>
      <c r="P323" s="336"/>
      <c r="Q323" s="334"/>
      <c r="R323" s="334"/>
      <c r="S323" s="334"/>
      <c r="T323" s="339"/>
      <c r="U323" s="343" t="s">
        <v>48</v>
      </c>
      <c r="V323" s="334" t="s">
        <v>74</v>
      </c>
      <c r="W323" s="334"/>
      <c r="X323" s="337"/>
      <c r="Y323" s="334"/>
      <c r="Z323" s="337"/>
      <c r="AA323" s="334"/>
      <c r="AB323" s="334"/>
      <c r="AC323" s="336"/>
      <c r="AD323" s="336"/>
      <c r="AE323" s="336"/>
      <c r="AF323" s="222"/>
      <c r="AG323" s="211"/>
      <c r="AH323" s="211"/>
      <c r="AI323" s="138"/>
      <c r="AJ323" s="139"/>
      <c r="AK323" s="139"/>
      <c r="AL323" s="139"/>
      <c r="AM323" s="139"/>
      <c r="AN323" s="140"/>
    </row>
    <row r="324" spans="1:40" s="47" customFormat="1" ht="25.5" hidden="1" customHeight="1" x14ac:dyDescent="0.25">
      <c r="A324" s="317"/>
      <c r="B324" s="336"/>
      <c r="C324" s="336"/>
      <c r="D324" s="336"/>
      <c r="E324" s="336"/>
      <c r="F324" s="342"/>
      <c r="G324" s="336"/>
      <c r="H324" s="334"/>
      <c r="I324" s="31" t="s">
        <v>61</v>
      </c>
      <c r="J324" s="45" t="s">
        <v>73</v>
      </c>
      <c r="K324" s="45"/>
      <c r="L324" s="334"/>
      <c r="M324" s="334"/>
      <c r="N324" s="334"/>
      <c r="O324" s="337"/>
      <c r="P324" s="336"/>
      <c r="Q324" s="334"/>
      <c r="R324" s="334"/>
      <c r="S324" s="334"/>
      <c r="T324" s="339"/>
      <c r="U324" s="343"/>
      <c r="V324" s="334"/>
      <c r="W324" s="334"/>
      <c r="X324" s="337"/>
      <c r="Y324" s="334"/>
      <c r="Z324" s="337"/>
      <c r="AA324" s="334"/>
      <c r="AB324" s="334"/>
      <c r="AC324" s="336"/>
      <c r="AD324" s="336"/>
      <c r="AE324" s="336"/>
      <c r="AF324" s="222"/>
      <c r="AG324" s="211"/>
      <c r="AH324" s="211"/>
      <c r="AI324" s="138"/>
      <c r="AJ324" s="139"/>
      <c r="AK324" s="139"/>
      <c r="AL324" s="139"/>
      <c r="AM324" s="139"/>
      <c r="AN324" s="140"/>
    </row>
    <row r="325" spans="1:40" s="47" customFormat="1" ht="9.9499999999999993" customHeight="1" x14ac:dyDescent="0.25">
      <c r="A325" s="317"/>
      <c r="B325" s="336"/>
      <c r="C325" s="336"/>
      <c r="D325" s="336"/>
      <c r="E325" s="336"/>
      <c r="F325" s="342"/>
      <c r="G325" s="336"/>
      <c r="H325" s="334"/>
      <c r="I325" s="31" t="s">
        <v>63</v>
      </c>
      <c r="J325" s="45" t="s">
        <v>73</v>
      </c>
      <c r="K325" s="45"/>
      <c r="L325" s="334"/>
      <c r="M325" s="334"/>
      <c r="N325" s="334"/>
      <c r="O325" s="337"/>
      <c r="P325" s="336"/>
      <c r="Q325" s="334"/>
      <c r="R325" s="334"/>
      <c r="S325" s="334"/>
      <c r="T325" s="339"/>
      <c r="U325" s="343"/>
      <c r="V325" s="334"/>
      <c r="W325" s="334"/>
      <c r="X325" s="337"/>
      <c r="Y325" s="334"/>
      <c r="Z325" s="337"/>
      <c r="AA325" s="334"/>
      <c r="AB325" s="334"/>
      <c r="AC325" s="336"/>
      <c r="AD325" s="336"/>
      <c r="AE325" s="336"/>
      <c r="AF325" s="222"/>
      <c r="AG325" s="211"/>
      <c r="AH325" s="211"/>
      <c r="AI325" s="138"/>
      <c r="AJ325" s="139"/>
      <c r="AK325" s="139"/>
      <c r="AL325" s="139"/>
      <c r="AM325" s="139"/>
      <c r="AN325" s="140"/>
    </row>
    <row r="326" spans="1:40" s="47" customFormat="1" ht="33" hidden="1" customHeight="1" x14ac:dyDescent="0.25">
      <c r="A326" s="317"/>
      <c r="B326" s="336"/>
      <c r="C326" s="336"/>
      <c r="D326" s="336"/>
      <c r="E326" s="336"/>
      <c r="F326" s="342"/>
      <c r="G326" s="336"/>
      <c r="H326" s="334"/>
      <c r="I326" s="31" t="s">
        <v>64</v>
      </c>
      <c r="J326" s="45" t="s">
        <v>73</v>
      </c>
      <c r="K326" s="45"/>
      <c r="L326" s="334"/>
      <c r="M326" s="334"/>
      <c r="N326" s="334"/>
      <c r="O326" s="337"/>
      <c r="P326" s="336"/>
      <c r="Q326" s="334"/>
      <c r="R326" s="334"/>
      <c r="S326" s="334"/>
      <c r="T326" s="339"/>
      <c r="U326" s="343" t="s">
        <v>50</v>
      </c>
      <c r="V326" s="334" t="s">
        <v>74</v>
      </c>
      <c r="W326" s="334"/>
      <c r="X326" s="337"/>
      <c r="Y326" s="334"/>
      <c r="Z326" s="337"/>
      <c r="AA326" s="334"/>
      <c r="AB326" s="334"/>
      <c r="AC326" s="336"/>
      <c r="AD326" s="336"/>
      <c r="AE326" s="336"/>
      <c r="AF326" s="222"/>
      <c r="AG326" s="211"/>
      <c r="AH326" s="211"/>
      <c r="AI326" s="138"/>
      <c r="AJ326" s="139"/>
      <c r="AK326" s="139"/>
      <c r="AL326" s="139"/>
      <c r="AM326" s="139"/>
      <c r="AN326" s="140"/>
    </row>
    <row r="327" spans="1:40" s="47" customFormat="1" ht="11.1" customHeight="1" x14ac:dyDescent="0.25">
      <c r="A327" s="317"/>
      <c r="B327" s="336"/>
      <c r="C327" s="336"/>
      <c r="D327" s="336"/>
      <c r="E327" s="336"/>
      <c r="F327" s="342"/>
      <c r="G327" s="336"/>
      <c r="H327" s="334"/>
      <c r="I327" s="31" t="s">
        <v>65</v>
      </c>
      <c r="J327" s="45" t="s">
        <v>73</v>
      </c>
      <c r="K327" s="45"/>
      <c r="L327" s="334"/>
      <c r="M327" s="334"/>
      <c r="N327" s="334"/>
      <c r="O327" s="337"/>
      <c r="P327" s="336"/>
      <c r="Q327" s="334"/>
      <c r="R327" s="334"/>
      <c r="S327" s="334"/>
      <c r="T327" s="339"/>
      <c r="U327" s="343"/>
      <c r="V327" s="334"/>
      <c r="W327" s="334"/>
      <c r="X327" s="337"/>
      <c r="Y327" s="334"/>
      <c r="Z327" s="337"/>
      <c r="AA327" s="334"/>
      <c r="AB327" s="334"/>
      <c r="AC327" s="336"/>
      <c r="AD327" s="336"/>
      <c r="AE327" s="336"/>
      <c r="AF327" s="222"/>
      <c r="AG327" s="211"/>
      <c r="AH327" s="211"/>
      <c r="AI327" s="138"/>
      <c r="AJ327" s="139"/>
      <c r="AK327" s="139"/>
      <c r="AL327" s="139"/>
      <c r="AM327" s="139"/>
      <c r="AN327" s="140"/>
    </row>
    <row r="328" spans="1:40" s="47" customFormat="1" ht="12.6" hidden="1" customHeight="1" x14ac:dyDescent="0.25">
      <c r="A328" s="317"/>
      <c r="B328" s="336"/>
      <c r="C328" s="336"/>
      <c r="D328" s="336"/>
      <c r="E328" s="336"/>
      <c r="F328" s="342"/>
      <c r="G328" s="336"/>
      <c r="H328" s="334"/>
      <c r="I328" s="31" t="s">
        <v>66</v>
      </c>
      <c r="J328" s="45"/>
      <c r="K328" s="45" t="s">
        <v>73</v>
      </c>
      <c r="L328" s="334"/>
      <c r="M328" s="334"/>
      <c r="N328" s="334"/>
      <c r="O328" s="337"/>
      <c r="P328" s="336"/>
      <c r="Q328" s="334"/>
      <c r="R328" s="334"/>
      <c r="S328" s="334"/>
      <c r="T328" s="339"/>
      <c r="U328" s="343"/>
      <c r="V328" s="334"/>
      <c r="W328" s="334"/>
      <c r="X328" s="337"/>
      <c r="Y328" s="334"/>
      <c r="Z328" s="337"/>
      <c r="AA328" s="334"/>
      <c r="AB328" s="334"/>
      <c r="AC328" s="336"/>
      <c r="AD328" s="336"/>
      <c r="AE328" s="336"/>
      <c r="AF328" s="222"/>
      <c r="AG328" s="211"/>
      <c r="AH328" s="211"/>
      <c r="AI328" s="138"/>
      <c r="AJ328" s="139"/>
      <c r="AK328" s="139"/>
      <c r="AL328" s="139"/>
      <c r="AM328" s="139"/>
      <c r="AN328" s="140"/>
    </row>
    <row r="329" spans="1:40" s="47" customFormat="1" ht="27" hidden="1" customHeight="1" x14ac:dyDescent="0.25">
      <c r="A329" s="317"/>
      <c r="B329" s="336"/>
      <c r="C329" s="336"/>
      <c r="D329" s="336"/>
      <c r="E329" s="336"/>
      <c r="F329" s="342"/>
      <c r="G329" s="336"/>
      <c r="H329" s="334"/>
      <c r="I329" s="31" t="s">
        <v>67</v>
      </c>
      <c r="J329" s="45"/>
      <c r="K329" s="45" t="s">
        <v>73</v>
      </c>
      <c r="L329" s="334"/>
      <c r="M329" s="334"/>
      <c r="N329" s="334"/>
      <c r="O329" s="337"/>
      <c r="P329" s="336"/>
      <c r="Q329" s="334"/>
      <c r="R329" s="334"/>
      <c r="S329" s="334"/>
      <c r="T329" s="339"/>
      <c r="U329" s="343" t="s">
        <v>52</v>
      </c>
      <c r="V329" s="334" t="s">
        <v>73</v>
      </c>
      <c r="W329" s="334"/>
      <c r="X329" s="337"/>
      <c r="Y329" s="334"/>
      <c r="Z329" s="337"/>
      <c r="AA329" s="334"/>
      <c r="AB329" s="334"/>
      <c r="AC329" s="336"/>
      <c r="AD329" s="336"/>
      <c r="AE329" s="336"/>
      <c r="AF329" s="222"/>
      <c r="AG329" s="211"/>
      <c r="AH329" s="211"/>
      <c r="AI329" s="138"/>
      <c r="AJ329" s="139"/>
      <c r="AK329" s="139"/>
      <c r="AL329" s="139"/>
      <c r="AM329" s="139"/>
      <c r="AN329" s="140"/>
    </row>
    <row r="330" spans="1:40" s="47" customFormat="1" ht="27" hidden="1" customHeight="1" x14ac:dyDescent="0.25">
      <c r="A330" s="317"/>
      <c r="B330" s="336"/>
      <c r="C330" s="336"/>
      <c r="D330" s="336"/>
      <c r="E330" s="336"/>
      <c r="F330" s="342"/>
      <c r="G330" s="336"/>
      <c r="H330" s="334"/>
      <c r="I330" s="31" t="s">
        <v>68</v>
      </c>
      <c r="J330" s="45"/>
      <c r="K330" s="45" t="s">
        <v>73</v>
      </c>
      <c r="L330" s="334"/>
      <c r="M330" s="334"/>
      <c r="N330" s="334"/>
      <c r="O330" s="337"/>
      <c r="P330" s="336"/>
      <c r="Q330" s="334"/>
      <c r="R330" s="334"/>
      <c r="S330" s="334"/>
      <c r="T330" s="339"/>
      <c r="U330" s="343"/>
      <c r="V330" s="334"/>
      <c r="W330" s="334"/>
      <c r="X330" s="337"/>
      <c r="Y330" s="334"/>
      <c r="Z330" s="337"/>
      <c r="AA330" s="334"/>
      <c r="AB330" s="334"/>
      <c r="AC330" s="336"/>
      <c r="AD330" s="336"/>
      <c r="AE330" s="336"/>
      <c r="AF330" s="222"/>
      <c r="AG330" s="211"/>
      <c r="AH330" s="211"/>
      <c r="AI330" s="138"/>
      <c r="AJ330" s="139"/>
      <c r="AK330" s="139"/>
      <c r="AL330" s="139"/>
      <c r="AM330" s="139"/>
      <c r="AN330" s="140"/>
    </row>
    <row r="331" spans="1:40" s="47" customFormat="1" ht="14.1" hidden="1" customHeight="1" x14ac:dyDescent="0.25">
      <c r="A331" s="317"/>
      <c r="B331" s="336"/>
      <c r="C331" s="336"/>
      <c r="D331" s="336"/>
      <c r="E331" s="336"/>
      <c r="F331" s="342"/>
      <c r="G331" s="336"/>
      <c r="H331" s="334"/>
      <c r="I331" s="31" t="s">
        <v>70</v>
      </c>
      <c r="J331" s="45"/>
      <c r="K331" s="45" t="s">
        <v>73</v>
      </c>
      <c r="L331" s="334"/>
      <c r="M331" s="334"/>
      <c r="N331" s="334"/>
      <c r="O331" s="337"/>
      <c r="P331" s="336"/>
      <c r="Q331" s="334"/>
      <c r="R331" s="334"/>
      <c r="S331" s="334"/>
      <c r="T331" s="339"/>
      <c r="U331" s="343"/>
      <c r="V331" s="334"/>
      <c r="W331" s="334"/>
      <c r="X331" s="337"/>
      <c r="Y331" s="334"/>
      <c r="Z331" s="337"/>
      <c r="AA331" s="334"/>
      <c r="AB331" s="334"/>
      <c r="AC331" s="336"/>
      <c r="AD331" s="336"/>
      <c r="AE331" s="336"/>
      <c r="AF331" s="222"/>
      <c r="AG331" s="211"/>
      <c r="AH331" s="211"/>
      <c r="AI331" s="138"/>
      <c r="AJ331" s="139"/>
      <c r="AK331" s="139"/>
      <c r="AL331" s="139"/>
      <c r="AM331" s="139"/>
      <c r="AN331" s="140"/>
    </row>
    <row r="332" spans="1:40" s="47" customFormat="1" ht="15" customHeight="1" x14ac:dyDescent="0.25">
      <c r="A332" s="317"/>
      <c r="B332" s="336"/>
      <c r="C332" s="336"/>
      <c r="D332" s="336"/>
      <c r="E332" s="336"/>
      <c r="F332" s="342"/>
      <c r="G332" s="336"/>
      <c r="H332" s="334"/>
      <c r="I332" s="31" t="s">
        <v>71</v>
      </c>
      <c r="J332" s="45"/>
      <c r="K332" s="45" t="s">
        <v>73</v>
      </c>
      <c r="L332" s="334"/>
      <c r="M332" s="334"/>
      <c r="N332" s="334"/>
      <c r="O332" s="337"/>
      <c r="P332" s="336"/>
      <c r="Q332" s="334"/>
      <c r="R332" s="334"/>
      <c r="S332" s="334"/>
      <c r="T332" s="339"/>
      <c r="U332" s="343" t="s">
        <v>53</v>
      </c>
      <c r="V332" s="334" t="s">
        <v>73</v>
      </c>
      <c r="W332" s="334"/>
      <c r="X332" s="337"/>
      <c r="Y332" s="334"/>
      <c r="Z332" s="337"/>
      <c r="AA332" s="334"/>
      <c r="AB332" s="334"/>
      <c r="AC332" s="336"/>
      <c r="AD332" s="336"/>
      <c r="AE332" s="336"/>
      <c r="AF332" s="222"/>
      <c r="AG332" s="211"/>
      <c r="AH332" s="211"/>
      <c r="AI332" s="138"/>
      <c r="AJ332" s="139"/>
      <c r="AK332" s="139"/>
      <c r="AL332" s="139"/>
      <c r="AM332" s="139"/>
      <c r="AN332" s="140"/>
    </row>
    <row r="333" spans="1:40" s="47" customFormat="1" ht="15" customHeight="1" x14ac:dyDescent="0.25">
      <c r="A333" s="317"/>
      <c r="B333" s="336"/>
      <c r="C333" s="336"/>
      <c r="D333" s="336"/>
      <c r="E333" s="336"/>
      <c r="F333" s="342"/>
      <c r="G333" s="336"/>
      <c r="H333" s="334"/>
      <c r="I333" s="31" t="s">
        <v>72</v>
      </c>
      <c r="J333" s="45"/>
      <c r="K333" s="45" t="s">
        <v>73</v>
      </c>
      <c r="L333" s="334"/>
      <c r="M333" s="334"/>
      <c r="N333" s="334"/>
      <c r="O333" s="337"/>
      <c r="P333" s="336"/>
      <c r="Q333" s="334"/>
      <c r="R333" s="334"/>
      <c r="S333" s="334"/>
      <c r="T333" s="339"/>
      <c r="U333" s="343"/>
      <c r="V333" s="334"/>
      <c r="W333" s="334"/>
      <c r="X333" s="337"/>
      <c r="Y333" s="334"/>
      <c r="Z333" s="337"/>
      <c r="AA333" s="334"/>
      <c r="AB333" s="334"/>
      <c r="AC333" s="336"/>
      <c r="AD333" s="336"/>
      <c r="AE333" s="336"/>
      <c r="AF333" s="222"/>
      <c r="AG333" s="212"/>
      <c r="AH333" s="212"/>
      <c r="AI333" s="143"/>
      <c r="AJ333" s="144"/>
      <c r="AK333" s="144"/>
      <c r="AL333" s="144"/>
      <c r="AM333" s="144"/>
      <c r="AN333" s="145"/>
    </row>
    <row r="334" spans="1:40" s="43" customFormat="1" ht="26.25" customHeight="1" x14ac:dyDescent="0.2">
      <c r="A334" s="317"/>
      <c r="B334" s="220" t="s">
        <v>209</v>
      </c>
      <c r="C334" s="220" t="s">
        <v>210</v>
      </c>
      <c r="D334" s="220" t="s">
        <v>211</v>
      </c>
      <c r="E334" s="220" t="s">
        <v>212</v>
      </c>
      <c r="F334" s="220" t="s">
        <v>213</v>
      </c>
      <c r="G334" s="169">
        <v>1</v>
      </c>
      <c r="H334" s="319" t="str">
        <f>IF(G334=1,"RARA VEZ",IF(G334=2,"IMPROBABLE",IF(G334=3,"POSIBLE",IF(G334=4,"PROBABLE",IF(G334=5,"CASI SEGURO"," ")))))</f>
        <v>RARA VEZ</v>
      </c>
      <c r="I334" s="34" t="s">
        <v>41</v>
      </c>
      <c r="J334" s="38" t="s">
        <v>73</v>
      </c>
      <c r="K334" s="30"/>
      <c r="L334" s="320">
        <f>COUNTIF(J334:J365,"x")</f>
        <v>15</v>
      </c>
      <c r="M334" s="319" t="str">
        <f>IF(L334&lt;6,"5",IF(L334&gt;11,"20",IF(#REF!&gt;6,"10","10 ")))</f>
        <v>20</v>
      </c>
      <c r="N334" s="319">
        <f>(G334*M334)</f>
        <v>20</v>
      </c>
      <c r="O334" s="319" t="str">
        <f>IF(N334&lt;11,"BAJA",IF(N334&gt;59,"EXTREMA",IF(N334=15,"MODERADA",IF(N334=20,"MODERADA",IF(N334=25,"MODERADA",IF(N334=30,"ALTA",IF(N334=40,"ALTA",IF(N334=50,"ALTA"," "))))))))</f>
        <v>MODERADA</v>
      </c>
      <c r="P334" s="220" t="s">
        <v>214</v>
      </c>
      <c r="Q334" s="298" t="s">
        <v>74</v>
      </c>
      <c r="R334" s="298"/>
      <c r="S334" s="298"/>
      <c r="T334" s="299" t="s">
        <v>42</v>
      </c>
      <c r="U334" s="34" t="s">
        <v>43</v>
      </c>
      <c r="V334" s="37"/>
      <c r="W334" s="37" t="s">
        <v>73</v>
      </c>
      <c r="X334" s="320">
        <f>SUM(IF(V334="x",15)+IF(V335="x",5)+IF(V336="x",15)+IF(V337="x",10)+IF(V338="x",15)+IF(V339="x",10)+IF(V340="x",30))</f>
        <v>70</v>
      </c>
      <c r="Y334" s="273">
        <f>AVERAGE(X334:X361)</f>
        <v>73.75</v>
      </c>
      <c r="Z334" s="273" t="str">
        <f>IF(Y334&lt;86,"DEBIL",IF(Y334&gt;95,"FUERTE",IF(Y334=86,"MODERADO",IF(Y334=87,"MODERADO",IF(Y334=88,"MODERADO",IF(Y334=89,"MODERADO",IF(Y334=90,"MODERADO",IF(Y334=91,"MODERADO",IF(Y334=92,"MODERADO",IF(Y334=93,"MODERADO",IF(Y334=94,"MODERADO",IF(Y334=95,"MODERADO"," "))))))))))))</f>
        <v>DEBIL</v>
      </c>
      <c r="AA334" s="273" t="str">
        <f>IF(Y334&lt;85,O334," ")</f>
        <v>MODERADA</v>
      </c>
      <c r="AB334" s="273" t="s">
        <v>44</v>
      </c>
      <c r="AC334" s="220" t="s">
        <v>215</v>
      </c>
      <c r="AD334" s="220" t="s">
        <v>216</v>
      </c>
      <c r="AE334" s="220" t="s">
        <v>138</v>
      </c>
      <c r="AF334" s="345" t="s">
        <v>217</v>
      </c>
      <c r="AG334" s="513"/>
      <c r="AH334" s="158"/>
      <c r="AI334" s="135" t="s">
        <v>758</v>
      </c>
      <c r="AJ334" s="136"/>
      <c r="AK334" s="136"/>
      <c r="AL334" s="136"/>
      <c r="AM334" s="136"/>
      <c r="AN334" s="137"/>
    </row>
    <row r="335" spans="1:40" s="43" customFormat="1" ht="12.75" customHeight="1" x14ac:dyDescent="0.25">
      <c r="A335" s="317"/>
      <c r="B335" s="220"/>
      <c r="C335" s="220"/>
      <c r="D335" s="220"/>
      <c r="E335" s="169"/>
      <c r="F335" s="169"/>
      <c r="G335" s="169"/>
      <c r="H335" s="319"/>
      <c r="I335" s="274" t="s">
        <v>45</v>
      </c>
      <c r="J335" s="238" t="s">
        <v>73</v>
      </c>
      <c r="K335" s="238"/>
      <c r="L335" s="320"/>
      <c r="M335" s="319"/>
      <c r="N335" s="319"/>
      <c r="O335" s="319"/>
      <c r="P335" s="349"/>
      <c r="Q335" s="298"/>
      <c r="R335" s="298"/>
      <c r="S335" s="298"/>
      <c r="T335" s="299"/>
      <c r="U335" s="34" t="s">
        <v>46</v>
      </c>
      <c r="V335" s="37" t="s">
        <v>73</v>
      </c>
      <c r="W335" s="37"/>
      <c r="X335" s="320"/>
      <c r="Y335" s="273"/>
      <c r="Z335" s="273"/>
      <c r="AA335" s="273"/>
      <c r="AB335" s="273"/>
      <c r="AC335" s="328"/>
      <c r="AD335" s="220"/>
      <c r="AE335" s="220"/>
      <c r="AF335" s="345"/>
      <c r="AG335" s="514"/>
      <c r="AH335" s="161"/>
      <c r="AI335" s="138"/>
      <c r="AJ335" s="139"/>
      <c r="AK335" s="139"/>
      <c r="AL335" s="139"/>
      <c r="AM335" s="139"/>
      <c r="AN335" s="140"/>
    </row>
    <row r="336" spans="1:40" s="43" customFormat="1" ht="12.75" customHeight="1" x14ac:dyDescent="0.25">
      <c r="A336" s="317"/>
      <c r="B336" s="220"/>
      <c r="C336" s="220"/>
      <c r="D336" s="220"/>
      <c r="E336" s="169"/>
      <c r="F336" s="169"/>
      <c r="G336" s="169"/>
      <c r="H336" s="319"/>
      <c r="I336" s="274"/>
      <c r="J336" s="238"/>
      <c r="K336" s="238"/>
      <c r="L336" s="320"/>
      <c r="M336" s="319"/>
      <c r="N336" s="319"/>
      <c r="O336" s="319"/>
      <c r="P336" s="349"/>
      <c r="Q336" s="298"/>
      <c r="R336" s="298"/>
      <c r="S336" s="298"/>
      <c r="T336" s="299"/>
      <c r="U336" s="34" t="s">
        <v>47</v>
      </c>
      <c r="V336" s="37"/>
      <c r="W336" s="37" t="s">
        <v>73</v>
      </c>
      <c r="X336" s="320"/>
      <c r="Y336" s="273"/>
      <c r="Z336" s="273"/>
      <c r="AA336" s="273"/>
      <c r="AB336" s="273"/>
      <c r="AC336" s="328"/>
      <c r="AD336" s="220"/>
      <c r="AE336" s="220"/>
      <c r="AF336" s="345"/>
      <c r="AG336" s="514"/>
      <c r="AH336" s="161"/>
      <c r="AI336" s="138"/>
      <c r="AJ336" s="139"/>
      <c r="AK336" s="139"/>
      <c r="AL336" s="139"/>
      <c r="AM336" s="139"/>
      <c r="AN336" s="140"/>
    </row>
    <row r="337" spans="1:40" s="43" customFormat="1" ht="12.75" customHeight="1" x14ac:dyDescent="0.25">
      <c r="A337" s="317"/>
      <c r="B337" s="220"/>
      <c r="C337" s="220"/>
      <c r="D337" s="220"/>
      <c r="E337" s="169"/>
      <c r="F337" s="169"/>
      <c r="G337" s="169"/>
      <c r="H337" s="319"/>
      <c r="I337" s="274"/>
      <c r="J337" s="238"/>
      <c r="K337" s="238"/>
      <c r="L337" s="320"/>
      <c r="M337" s="319"/>
      <c r="N337" s="319"/>
      <c r="O337" s="319"/>
      <c r="P337" s="349"/>
      <c r="Q337" s="298"/>
      <c r="R337" s="298"/>
      <c r="S337" s="298"/>
      <c r="T337" s="299"/>
      <c r="U337" s="34" t="s">
        <v>48</v>
      </c>
      <c r="V337" s="37" t="s">
        <v>73</v>
      </c>
      <c r="W337" s="37"/>
      <c r="X337" s="320"/>
      <c r="Y337" s="273"/>
      <c r="Z337" s="273"/>
      <c r="AA337" s="273"/>
      <c r="AB337" s="273"/>
      <c r="AC337" s="328"/>
      <c r="AD337" s="220"/>
      <c r="AE337" s="220"/>
      <c r="AF337" s="345"/>
      <c r="AG337" s="514"/>
      <c r="AH337" s="161"/>
      <c r="AI337" s="138"/>
      <c r="AJ337" s="139"/>
      <c r="AK337" s="139"/>
      <c r="AL337" s="139"/>
      <c r="AM337" s="139"/>
      <c r="AN337" s="140"/>
    </row>
    <row r="338" spans="1:40" s="43" customFormat="1" ht="29.25" customHeight="1" x14ac:dyDescent="0.2">
      <c r="A338" s="317"/>
      <c r="B338" s="220"/>
      <c r="C338" s="220"/>
      <c r="D338" s="220"/>
      <c r="E338" s="169"/>
      <c r="F338" s="169"/>
      <c r="G338" s="169"/>
      <c r="H338" s="319"/>
      <c r="I338" s="34" t="s">
        <v>49</v>
      </c>
      <c r="J338" s="38" t="s">
        <v>73</v>
      </c>
      <c r="K338" s="30"/>
      <c r="L338" s="320"/>
      <c r="M338" s="319"/>
      <c r="N338" s="319"/>
      <c r="O338" s="319"/>
      <c r="P338" s="349"/>
      <c r="Q338" s="298"/>
      <c r="R338" s="298"/>
      <c r="S338" s="298"/>
      <c r="T338" s="299"/>
      <c r="U338" s="34" t="s">
        <v>50</v>
      </c>
      <c r="V338" s="37" t="s">
        <v>73</v>
      </c>
      <c r="W338" s="37"/>
      <c r="X338" s="320"/>
      <c r="Y338" s="273"/>
      <c r="Z338" s="273"/>
      <c r="AA338" s="273"/>
      <c r="AB338" s="273"/>
      <c r="AC338" s="328"/>
      <c r="AD338" s="220"/>
      <c r="AE338" s="220"/>
      <c r="AF338" s="345"/>
      <c r="AG338" s="514"/>
      <c r="AH338" s="161"/>
      <c r="AI338" s="138"/>
      <c r="AJ338" s="139"/>
      <c r="AK338" s="139"/>
      <c r="AL338" s="139"/>
      <c r="AM338" s="139"/>
      <c r="AN338" s="140"/>
    </row>
    <row r="339" spans="1:40" s="43" customFormat="1" ht="31.5" customHeight="1" x14ac:dyDescent="0.25">
      <c r="A339" s="317"/>
      <c r="B339" s="220"/>
      <c r="C339" s="220"/>
      <c r="D339" s="220"/>
      <c r="E339" s="169"/>
      <c r="F339" s="169"/>
      <c r="G339" s="169"/>
      <c r="H339" s="319"/>
      <c r="I339" s="274" t="s">
        <v>51</v>
      </c>
      <c r="J339" s="238" t="s">
        <v>73</v>
      </c>
      <c r="K339" s="238"/>
      <c r="L339" s="320"/>
      <c r="M339" s="319"/>
      <c r="N339" s="319"/>
      <c r="O339" s="319"/>
      <c r="P339" s="349"/>
      <c r="Q339" s="298"/>
      <c r="R339" s="298"/>
      <c r="S339" s="298"/>
      <c r="T339" s="299"/>
      <c r="U339" s="34" t="s">
        <v>52</v>
      </c>
      <c r="V339" s="37" t="s">
        <v>73</v>
      </c>
      <c r="W339" s="37"/>
      <c r="X339" s="320"/>
      <c r="Y339" s="273"/>
      <c r="Z339" s="273"/>
      <c r="AA339" s="273"/>
      <c r="AB339" s="273"/>
      <c r="AC339" s="328"/>
      <c r="AD339" s="220"/>
      <c r="AE339" s="220"/>
      <c r="AF339" s="345"/>
      <c r="AG339" s="514"/>
      <c r="AH339" s="161"/>
      <c r="AI339" s="138"/>
      <c r="AJ339" s="139"/>
      <c r="AK339" s="139"/>
      <c r="AL339" s="139"/>
      <c r="AM339" s="139"/>
      <c r="AN339" s="140"/>
    </row>
    <row r="340" spans="1:40" s="43" customFormat="1" ht="13.5" customHeight="1" x14ac:dyDescent="0.25">
      <c r="A340" s="317"/>
      <c r="B340" s="220"/>
      <c r="C340" s="220"/>
      <c r="D340" s="220"/>
      <c r="E340" s="169"/>
      <c r="F340" s="169"/>
      <c r="G340" s="169"/>
      <c r="H340" s="319"/>
      <c r="I340" s="274"/>
      <c r="J340" s="238"/>
      <c r="K340" s="238"/>
      <c r="L340" s="320"/>
      <c r="M340" s="319"/>
      <c r="N340" s="319"/>
      <c r="O340" s="319"/>
      <c r="P340" s="349"/>
      <c r="Q340" s="298"/>
      <c r="R340" s="298"/>
      <c r="S340" s="298"/>
      <c r="T340" s="299"/>
      <c r="U340" s="34" t="s">
        <v>53</v>
      </c>
      <c r="V340" s="37" t="s">
        <v>73</v>
      </c>
      <c r="W340" s="37"/>
      <c r="X340" s="320"/>
      <c r="Y340" s="273"/>
      <c r="Z340" s="273"/>
      <c r="AA340" s="273"/>
      <c r="AB340" s="273"/>
      <c r="AC340" s="328"/>
      <c r="AD340" s="220"/>
      <c r="AE340" s="220"/>
      <c r="AF340" s="345"/>
      <c r="AG340" s="515"/>
      <c r="AH340" s="162"/>
      <c r="AI340" s="143"/>
      <c r="AJ340" s="144"/>
      <c r="AK340" s="144"/>
      <c r="AL340" s="144"/>
      <c r="AM340" s="144"/>
      <c r="AN340" s="145"/>
    </row>
    <row r="341" spans="1:40" s="43" customFormat="1" ht="24.75" customHeight="1" x14ac:dyDescent="0.25">
      <c r="A341" s="317"/>
      <c r="B341" s="220"/>
      <c r="C341" s="220"/>
      <c r="D341" s="220"/>
      <c r="E341" s="169"/>
      <c r="F341" s="169"/>
      <c r="G341" s="169"/>
      <c r="H341" s="319"/>
      <c r="I341" s="274"/>
      <c r="J341" s="238"/>
      <c r="K341" s="238"/>
      <c r="L341" s="320"/>
      <c r="M341" s="319"/>
      <c r="N341" s="319"/>
      <c r="O341" s="319"/>
      <c r="P341" s="220" t="s">
        <v>218</v>
      </c>
      <c r="Q341" s="298" t="s">
        <v>74</v>
      </c>
      <c r="R341" s="298"/>
      <c r="S341" s="298"/>
      <c r="T341" s="299" t="s">
        <v>54</v>
      </c>
      <c r="U341" s="34" t="s">
        <v>43</v>
      </c>
      <c r="V341" s="37" t="s">
        <v>73</v>
      </c>
      <c r="W341" s="37"/>
      <c r="X341" s="320">
        <f>SUM(IF(V341="x",15)+IF(V342="x",5)+IF(V343="x",15)+IF(V344="x",10)+IF(V345="x",15)+IF(V346="x",10)+IF(V347="x",30))</f>
        <v>85</v>
      </c>
      <c r="Y341" s="273"/>
      <c r="Z341" s="273"/>
      <c r="AA341" s="273"/>
      <c r="AB341" s="273"/>
      <c r="AC341" s="220" t="s">
        <v>219</v>
      </c>
      <c r="AD341" s="220" t="s">
        <v>220</v>
      </c>
      <c r="AE341" s="220" t="s">
        <v>227</v>
      </c>
      <c r="AF341" s="345" t="s">
        <v>222</v>
      </c>
      <c r="AG341" s="158" t="s">
        <v>755</v>
      </c>
      <c r="AH341" s="158" t="s">
        <v>754</v>
      </c>
      <c r="AI341" s="135" t="s">
        <v>743</v>
      </c>
      <c r="AJ341" s="136"/>
      <c r="AK341" s="136"/>
      <c r="AL341" s="136"/>
      <c r="AM341" s="136"/>
      <c r="AN341" s="137"/>
    </row>
    <row r="342" spans="1:40" s="43" customFormat="1" ht="30" customHeight="1" x14ac:dyDescent="0.25">
      <c r="A342" s="317"/>
      <c r="B342" s="220"/>
      <c r="C342" s="220"/>
      <c r="D342" s="220"/>
      <c r="E342" s="169"/>
      <c r="F342" s="169"/>
      <c r="G342" s="169"/>
      <c r="H342" s="319"/>
      <c r="I342" s="274" t="s">
        <v>55</v>
      </c>
      <c r="J342" s="238" t="s">
        <v>73</v>
      </c>
      <c r="K342" s="238"/>
      <c r="L342" s="320"/>
      <c r="M342" s="319"/>
      <c r="N342" s="319"/>
      <c r="O342" s="319"/>
      <c r="P342" s="328"/>
      <c r="Q342" s="298"/>
      <c r="R342" s="298"/>
      <c r="S342" s="298"/>
      <c r="T342" s="299"/>
      <c r="U342" s="34" t="s">
        <v>46</v>
      </c>
      <c r="V342" s="37" t="s">
        <v>73</v>
      </c>
      <c r="W342" s="37"/>
      <c r="X342" s="320"/>
      <c r="Y342" s="273"/>
      <c r="Z342" s="273"/>
      <c r="AA342" s="273"/>
      <c r="AB342" s="273"/>
      <c r="AC342" s="328"/>
      <c r="AD342" s="220"/>
      <c r="AE342" s="220"/>
      <c r="AF342" s="345"/>
      <c r="AG342" s="514"/>
      <c r="AH342" s="161"/>
      <c r="AI342" s="138"/>
      <c r="AJ342" s="139"/>
      <c r="AK342" s="139"/>
      <c r="AL342" s="139"/>
      <c r="AM342" s="139"/>
      <c r="AN342" s="140"/>
    </row>
    <row r="343" spans="1:40" s="43" customFormat="1" ht="21.6" customHeight="1" x14ac:dyDescent="0.25">
      <c r="A343" s="317"/>
      <c r="B343" s="220"/>
      <c r="C343" s="220"/>
      <c r="D343" s="220"/>
      <c r="E343" s="169"/>
      <c r="F343" s="169"/>
      <c r="G343" s="169"/>
      <c r="H343" s="319"/>
      <c r="I343" s="274"/>
      <c r="J343" s="238"/>
      <c r="K343" s="238"/>
      <c r="L343" s="320"/>
      <c r="M343" s="319"/>
      <c r="N343" s="319"/>
      <c r="O343" s="319"/>
      <c r="P343" s="328"/>
      <c r="Q343" s="298"/>
      <c r="R343" s="298"/>
      <c r="S343" s="298"/>
      <c r="T343" s="299"/>
      <c r="U343" s="34" t="s">
        <v>47</v>
      </c>
      <c r="V343" s="37"/>
      <c r="W343" s="37" t="s">
        <v>73</v>
      </c>
      <c r="X343" s="320"/>
      <c r="Y343" s="273"/>
      <c r="Z343" s="273"/>
      <c r="AA343" s="273"/>
      <c r="AB343" s="273"/>
      <c r="AC343" s="328"/>
      <c r="AD343" s="220"/>
      <c r="AE343" s="220"/>
      <c r="AF343" s="345"/>
      <c r="AG343" s="514"/>
      <c r="AH343" s="161"/>
      <c r="AI343" s="138"/>
      <c r="AJ343" s="139"/>
      <c r="AK343" s="139"/>
      <c r="AL343" s="139"/>
      <c r="AM343" s="139"/>
      <c r="AN343" s="140"/>
    </row>
    <row r="344" spans="1:40" s="43" customFormat="1" ht="17.45" customHeight="1" x14ac:dyDescent="0.25">
      <c r="A344" s="317"/>
      <c r="B344" s="220"/>
      <c r="C344" s="220"/>
      <c r="D344" s="220"/>
      <c r="E344" s="169"/>
      <c r="F344" s="169"/>
      <c r="G344" s="169"/>
      <c r="H344" s="319"/>
      <c r="I344" s="274"/>
      <c r="J344" s="238"/>
      <c r="K344" s="238"/>
      <c r="L344" s="320"/>
      <c r="M344" s="319"/>
      <c r="N344" s="319"/>
      <c r="O344" s="319"/>
      <c r="P344" s="328"/>
      <c r="Q344" s="298"/>
      <c r="R344" s="298"/>
      <c r="S344" s="298"/>
      <c r="T344" s="299"/>
      <c r="U344" s="34" t="s">
        <v>48</v>
      </c>
      <c r="V344" s="37" t="s">
        <v>73</v>
      </c>
      <c r="W344" s="37"/>
      <c r="X344" s="320"/>
      <c r="Y344" s="273"/>
      <c r="Z344" s="273"/>
      <c r="AA344" s="273"/>
      <c r="AB344" s="273"/>
      <c r="AC344" s="328"/>
      <c r="AD344" s="220"/>
      <c r="AE344" s="220"/>
      <c r="AF344" s="345"/>
      <c r="AG344" s="514"/>
      <c r="AH344" s="161"/>
      <c r="AI344" s="138"/>
      <c r="AJ344" s="139"/>
      <c r="AK344" s="139"/>
      <c r="AL344" s="139"/>
      <c r="AM344" s="139"/>
      <c r="AN344" s="140"/>
    </row>
    <row r="345" spans="1:40" s="43" customFormat="1" ht="32.25" customHeight="1" x14ac:dyDescent="0.2">
      <c r="A345" s="317"/>
      <c r="B345" s="220"/>
      <c r="C345" s="220"/>
      <c r="D345" s="220"/>
      <c r="E345" s="169"/>
      <c r="F345" s="169"/>
      <c r="G345" s="169"/>
      <c r="H345" s="319"/>
      <c r="I345" s="34" t="s">
        <v>56</v>
      </c>
      <c r="J345" s="38" t="s">
        <v>73</v>
      </c>
      <c r="K345" s="30"/>
      <c r="L345" s="320"/>
      <c r="M345" s="319"/>
      <c r="N345" s="319"/>
      <c r="O345" s="319"/>
      <c r="P345" s="328"/>
      <c r="Q345" s="298"/>
      <c r="R345" s="298"/>
      <c r="S345" s="298"/>
      <c r="T345" s="299"/>
      <c r="U345" s="34" t="s">
        <v>50</v>
      </c>
      <c r="V345" s="37" t="s">
        <v>73</v>
      </c>
      <c r="W345" s="37"/>
      <c r="X345" s="320"/>
      <c r="Y345" s="273"/>
      <c r="Z345" s="273"/>
      <c r="AA345" s="273"/>
      <c r="AB345" s="273"/>
      <c r="AC345" s="328"/>
      <c r="AD345" s="220"/>
      <c r="AE345" s="220"/>
      <c r="AF345" s="345"/>
      <c r="AG345" s="514"/>
      <c r="AH345" s="161"/>
      <c r="AI345" s="138"/>
      <c r="AJ345" s="139"/>
      <c r="AK345" s="139"/>
      <c r="AL345" s="139"/>
      <c r="AM345" s="139"/>
      <c r="AN345" s="140"/>
    </row>
    <row r="346" spans="1:40" s="43" customFormat="1" ht="27.6" customHeight="1" x14ac:dyDescent="0.25">
      <c r="A346" s="317"/>
      <c r="B346" s="220"/>
      <c r="C346" s="220"/>
      <c r="D346" s="220"/>
      <c r="E346" s="169"/>
      <c r="F346" s="169"/>
      <c r="G346" s="169"/>
      <c r="H346" s="319"/>
      <c r="I346" s="274" t="s">
        <v>57</v>
      </c>
      <c r="J346" s="238" t="s">
        <v>73</v>
      </c>
      <c r="K346" s="238"/>
      <c r="L346" s="320"/>
      <c r="M346" s="319"/>
      <c r="N346" s="319"/>
      <c r="O346" s="319"/>
      <c r="P346" s="328"/>
      <c r="Q346" s="298"/>
      <c r="R346" s="298"/>
      <c r="S346" s="298"/>
      <c r="T346" s="299"/>
      <c r="U346" s="34" t="s">
        <v>52</v>
      </c>
      <c r="V346" s="37" t="s">
        <v>73</v>
      </c>
      <c r="W346" s="37"/>
      <c r="X346" s="320"/>
      <c r="Y346" s="273"/>
      <c r="Z346" s="273"/>
      <c r="AA346" s="273"/>
      <c r="AB346" s="273"/>
      <c r="AC346" s="328"/>
      <c r="AD346" s="220"/>
      <c r="AE346" s="220"/>
      <c r="AF346" s="345"/>
      <c r="AG346" s="514"/>
      <c r="AH346" s="161"/>
      <c r="AI346" s="138"/>
      <c r="AJ346" s="139"/>
      <c r="AK346" s="139"/>
      <c r="AL346" s="139"/>
      <c r="AM346" s="139"/>
      <c r="AN346" s="140"/>
    </row>
    <row r="347" spans="1:40" s="43" customFormat="1" ht="15" customHeight="1" x14ac:dyDescent="0.25">
      <c r="A347" s="317"/>
      <c r="B347" s="220"/>
      <c r="C347" s="220"/>
      <c r="D347" s="220"/>
      <c r="E347" s="169"/>
      <c r="F347" s="169"/>
      <c r="G347" s="169"/>
      <c r="H347" s="319"/>
      <c r="I347" s="274"/>
      <c r="J347" s="238"/>
      <c r="K347" s="238"/>
      <c r="L347" s="320"/>
      <c r="M347" s="319"/>
      <c r="N347" s="319"/>
      <c r="O347" s="319"/>
      <c r="P347" s="328"/>
      <c r="Q347" s="298"/>
      <c r="R347" s="298"/>
      <c r="S347" s="298"/>
      <c r="T347" s="299"/>
      <c r="U347" s="34" t="s">
        <v>53</v>
      </c>
      <c r="V347" s="37" t="s">
        <v>73</v>
      </c>
      <c r="W347" s="37"/>
      <c r="X347" s="320"/>
      <c r="Y347" s="273"/>
      <c r="Z347" s="273"/>
      <c r="AA347" s="273"/>
      <c r="AB347" s="273"/>
      <c r="AC347" s="328"/>
      <c r="AD347" s="220"/>
      <c r="AE347" s="220"/>
      <c r="AF347" s="345"/>
      <c r="AG347" s="515"/>
      <c r="AH347" s="162"/>
      <c r="AI347" s="143"/>
      <c r="AJ347" s="144"/>
      <c r="AK347" s="144"/>
      <c r="AL347" s="144"/>
      <c r="AM347" s="144"/>
      <c r="AN347" s="145"/>
    </row>
    <row r="348" spans="1:40" s="43" customFormat="1" ht="27.6" customHeight="1" x14ac:dyDescent="0.25">
      <c r="A348" s="317"/>
      <c r="B348" s="220"/>
      <c r="C348" s="220"/>
      <c r="D348" s="220"/>
      <c r="E348" s="169"/>
      <c r="F348" s="169"/>
      <c r="G348" s="169"/>
      <c r="H348" s="319"/>
      <c r="I348" s="274"/>
      <c r="J348" s="238"/>
      <c r="K348" s="238"/>
      <c r="L348" s="320"/>
      <c r="M348" s="319"/>
      <c r="N348" s="319"/>
      <c r="O348" s="319"/>
      <c r="P348" s="220" t="s">
        <v>223</v>
      </c>
      <c r="Q348" s="298" t="s">
        <v>74</v>
      </c>
      <c r="R348" s="298"/>
      <c r="S348" s="298"/>
      <c r="T348" s="299" t="s">
        <v>58</v>
      </c>
      <c r="U348" s="34" t="s">
        <v>43</v>
      </c>
      <c r="V348" s="37"/>
      <c r="W348" s="37" t="s">
        <v>73</v>
      </c>
      <c r="X348" s="320">
        <f>SUM(IF(V348="x",15)+IF(V349="x",5)+IF(V350="x",15)+IF(V351="x",10)+IF(V352="x",15)+IF(V353="x",10)+IF(V354="x",30))</f>
        <v>70</v>
      </c>
      <c r="Y348" s="273"/>
      <c r="Z348" s="273"/>
      <c r="AA348" s="273"/>
      <c r="AB348" s="273"/>
      <c r="AC348" s="220" t="s">
        <v>224</v>
      </c>
      <c r="AD348" s="220" t="s">
        <v>216</v>
      </c>
      <c r="AE348" s="220" t="s">
        <v>138</v>
      </c>
      <c r="AF348" s="345" t="s">
        <v>225</v>
      </c>
      <c r="AG348" s="158" t="s">
        <v>756</v>
      </c>
      <c r="AH348" s="158" t="s">
        <v>757</v>
      </c>
      <c r="AI348" s="135" t="s">
        <v>743</v>
      </c>
      <c r="AJ348" s="136"/>
      <c r="AK348" s="136"/>
      <c r="AL348" s="136"/>
      <c r="AM348" s="136"/>
      <c r="AN348" s="137"/>
    </row>
    <row r="349" spans="1:40" s="43" customFormat="1" ht="33" customHeight="1" x14ac:dyDescent="0.25">
      <c r="A349" s="317"/>
      <c r="B349" s="220"/>
      <c r="C349" s="220"/>
      <c r="D349" s="220"/>
      <c r="E349" s="169"/>
      <c r="F349" s="169"/>
      <c r="G349" s="169"/>
      <c r="H349" s="319"/>
      <c r="I349" s="274" t="s">
        <v>59</v>
      </c>
      <c r="J349" s="238"/>
      <c r="K349" s="238" t="s">
        <v>73</v>
      </c>
      <c r="L349" s="320"/>
      <c r="M349" s="319"/>
      <c r="N349" s="319"/>
      <c r="O349" s="319"/>
      <c r="P349" s="349"/>
      <c r="Q349" s="298"/>
      <c r="R349" s="298"/>
      <c r="S349" s="298"/>
      <c r="T349" s="299"/>
      <c r="U349" s="34" t="s">
        <v>46</v>
      </c>
      <c r="V349" s="37" t="s">
        <v>73</v>
      </c>
      <c r="W349" s="37"/>
      <c r="X349" s="320"/>
      <c r="Y349" s="273"/>
      <c r="Z349" s="273"/>
      <c r="AA349" s="273"/>
      <c r="AB349" s="273"/>
      <c r="AC349" s="220"/>
      <c r="AD349" s="220"/>
      <c r="AE349" s="220"/>
      <c r="AF349" s="345"/>
      <c r="AG349" s="161"/>
      <c r="AH349" s="161"/>
      <c r="AI349" s="138"/>
      <c r="AJ349" s="139"/>
      <c r="AK349" s="139"/>
      <c r="AL349" s="139"/>
      <c r="AM349" s="139"/>
      <c r="AN349" s="140"/>
    </row>
    <row r="350" spans="1:40" s="43" customFormat="1" ht="21" customHeight="1" x14ac:dyDescent="0.25">
      <c r="A350" s="317"/>
      <c r="B350" s="220"/>
      <c r="C350" s="220"/>
      <c r="D350" s="220"/>
      <c r="E350" s="169"/>
      <c r="F350" s="169"/>
      <c r="G350" s="169"/>
      <c r="H350" s="319"/>
      <c r="I350" s="274"/>
      <c r="J350" s="238"/>
      <c r="K350" s="238"/>
      <c r="L350" s="320"/>
      <c r="M350" s="319"/>
      <c r="N350" s="319"/>
      <c r="O350" s="319"/>
      <c r="P350" s="349"/>
      <c r="Q350" s="298"/>
      <c r="R350" s="298"/>
      <c r="S350" s="298"/>
      <c r="T350" s="299"/>
      <c r="U350" s="34" t="s">
        <v>47</v>
      </c>
      <c r="V350" s="37"/>
      <c r="W350" s="37" t="s">
        <v>73</v>
      </c>
      <c r="X350" s="320"/>
      <c r="Y350" s="273"/>
      <c r="Z350" s="273"/>
      <c r="AA350" s="273"/>
      <c r="AB350" s="273"/>
      <c r="AC350" s="220"/>
      <c r="AD350" s="220"/>
      <c r="AE350" s="220"/>
      <c r="AF350" s="345"/>
      <c r="AG350" s="161"/>
      <c r="AH350" s="161"/>
      <c r="AI350" s="138"/>
      <c r="AJ350" s="139"/>
      <c r="AK350" s="139"/>
      <c r="AL350" s="139"/>
      <c r="AM350" s="139"/>
      <c r="AN350" s="140"/>
    </row>
    <row r="351" spans="1:40" s="43" customFormat="1" ht="12.75" customHeight="1" x14ac:dyDescent="0.25">
      <c r="A351" s="317"/>
      <c r="B351" s="220"/>
      <c r="C351" s="220"/>
      <c r="D351" s="220"/>
      <c r="E351" s="169"/>
      <c r="F351" s="169"/>
      <c r="G351" s="169"/>
      <c r="H351" s="319"/>
      <c r="I351" s="274"/>
      <c r="J351" s="238"/>
      <c r="K351" s="238"/>
      <c r="L351" s="320"/>
      <c r="M351" s="319"/>
      <c r="N351" s="319"/>
      <c r="O351" s="319"/>
      <c r="P351" s="349"/>
      <c r="Q351" s="298"/>
      <c r="R351" s="298"/>
      <c r="S351" s="298"/>
      <c r="T351" s="299"/>
      <c r="U351" s="34" t="s">
        <v>48</v>
      </c>
      <c r="V351" s="37" t="s">
        <v>73</v>
      </c>
      <c r="W351" s="37"/>
      <c r="X351" s="320"/>
      <c r="Y351" s="273"/>
      <c r="Z351" s="273"/>
      <c r="AA351" s="273"/>
      <c r="AB351" s="273"/>
      <c r="AC351" s="220"/>
      <c r="AD351" s="220"/>
      <c r="AE351" s="220"/>
      <c r="AF351" s="345"/>
      <c r="AG351" s="161"/>
      <c r="AH351" s="161"/>
      <c r="AI351" s="138"/>
      <c r="AJ351" s="139"/>
      <c r="AK351" s="139"/>
      <c r="AL351" s="139"/>
      <c r="AM351" s="139"/>
      <c r="AN351" s="140"/>
    </row>
    <row r="352" spans="1:40" s="43" customFormat="1" ht="27" customHeight="1" x14ac:dyDescent="0.25">
      <c r="A352" s="317"/>
      <c r="B352" s="220"/>
      <c r="C352" s="220"/>
      <c r="D352" s="220"/>
      <c r="E352" s="169"/>
      <c r="F352" s="169"/>
      <c r="G352" s="169"/>
      <c r="H352" s="319"/>
      <c r="I352" s="274"/>
      <c r="J352" s="238"/>
      <c r="K352" s="238"/>
      <c r="L352" s="320"/>
      <c r="M352" s="319"/>
      <c r="N352" s="319"/>
      <c r="O352" s="319"/>
      <c r="P352" s="349"/>
      <c r="Q352" s="298"/>
      <c r="R352" s="298"/>
      <c r="S352" s="298"/>
      <c r="T352" s="299"/>
      <c r="U352" s="34" t="s">
        <v>50</v>
      </c>
      <c r="V352" s="37" t="s">
        <v>73</v>
      </c>
      <c r="W352" s="37"/>
      <c r="X352" s="320"/>
      <c r="Y352" s="273"/>
      <c r="Z352" s="273"/>
      <c r="AA352" s="273"/>
      <c r="AB352" s="273"/>
      <c r="AC352" s="220"/>
      <c r="AD352" s="220"/>
      <c r="AE352" s="220"/>
      <c r="AF352" s="345"/>
      <c r="AG352" s="161"/>
      <c r="AH352" s="161"/>
      <c r="AI352" s="138"/>
      <c r="AJ352" s="139"/>
      <c r="AK352" s="139"/>
      <c r="AL352" s="139"/>
      <c r="AM352" s="139"/>
      <c r="AN352" s="140"/>
    </row>
    <row r="353" spans="1:40" s="43" customFormat="1" ht="27" customHeight="1" x14ac:dyDescent="0.2">
      <c r="A353" s="317"/>
      <c r="B353" s="220"/>
      <c r="C353" s="220"/>
      <c r="D353" s="220"/>
      <c r="E353" s="169"/>
      <c r="F353" s="169"/>
      <c r="G353" s="169"/>
      <c r="H353" s="319"/>
      <c r="I353" s="34" t="s">
        <v>60</v>
      </c>
      <c r="J353" s="30"/>
      <c r="K353" s="38" t="s">
        <v>73</v>
      </c>
      <c r="L353" s="320"/>
      <c r="M353" s="319"/>
      <c r="N353" s="319"/>
      <c r="O353" s="319"/>
      <c r="P353" s="349"/>
      <c r="Q353" s="298"/>
      <c r="R353" s="298"/>
      <c r="S353" s="298"/>
      <c r="T353" s="299"/>
      <c r="U353" s="34" t="s">
        <v>52</v>
      </c>
      <c r="V353" s="37" t="s">
        <v>73</v>
      </c>
      <c r="W353" s="37"/>
      <c r="X353" s="320"/>
      <c r="Y353" s="273"/>
      <c r="Z353" s="273"/>
      <c r="AA353" s="273"/>
      <c r="AB353" s="273"/>
      <c r="AC353" s="220"/>
      <c r="AD353" s="220"/>
      <c r="AE353" s="220"/>
      <c r="AF353" s="345"/>
      <c r="AG353" s="161"/>
      <c r="AH353" s="161"/>
      <c r="AI353" s="138"/>
      <c r="AJ353" s="139"/>
      <c r="AK353" s="139"/>
      <c r="AL353" s="139"/>
      <c r="AM353" s="139"/>
      <c r="AN353" s="140"/>
    </row>
    <row r="354" spans="1:40" s="43" customFormat="1" ht="14.25" customHeight="1" x14ac:dyDescent="0.25">
      <c r="A354" s="317"/>
      <c r="B354" s="220"/>
      <c r="C354" s="220"/>
      <c r="D354" s="220"/>
      <c r="E354" s="169"/>
      <c r="F354" s="169"/>
      <c r="G354" s="169"/>
      <c r="H354" s="319"/>
      <c r="I354" s="274" t="s">
        <v>61</v>
      </c>
      <c r="J354" s="238" t="s">
        <v>73</v>
      </c>
      <c r="K354" s="238"/>
      <c r="L354" s="320"/>
      <c r="M354" s="319"/>
      <c r="N354" s="319"/>
      <c r="O354" s="319"/>
      <c r="P354" s="349"/>
      <c r="Q354" s="298"/>
      <c r="R354" s="298"/>
      <c r="S354" s="298"/>
      <c r="T354" s="299"/>
      <c r="U354" s="34" t="s">
        <v>53</v>
      </c>
      <c r="V354" s="37" t="s">
        <v>73</v>
      </c>
      <c r="W354" s="37"/>
      <c r="X354" s="320"/>
      <c r="Y354" s="273"/>
      <c r="Z354" s="273"/>
      <c r="AA354" s="273"/>
      <c r="AB354" s="273"/>
      <c r="AC354" s="220"/>
      <c r="AD354" s="220"/>
      <c r="AE354" s="220"/>
      <c r="AF354" s="345"/>
      <c r="AG354" s="161"/>
      <c r="AH354" s="161"/>
      <c r="AI354" s="138"/>
      <c r="AJ354" s="139"/>
      <c r="AK354" s="139"/>
      <c r="AL354" s="139"/>
      <c r="AM354" s="139"/>
      <c r="AN354" s="140"/>
    </row>
    <row r="355" spans="1:40" s="43" customFormat="1" ht="24" customHeight="1" x14ac:dyDescent="0.25">
      <c r="A355" s="317"/>
      <c r="B355" s="220"/>
      <c r="C355" s="220"/>
      <c r="D355" s="220"/>
      <c r="E355" s="169"/>
      <c r="F355" s="169"/>
      <c r="G355" s="169"/>
      <c r="H355" s="319"/>
      <c r="I355" s="274"/>
      <c r="J355" s="238"/>
      <c r="K355" s="238"/>
      <c r="L355" s="320"/>
      <c r="M355" s="319"/>
      <c r="N355" s="319"/>
      <c r="O355" s="319"/>
      <c r="P355" s="220" t="s">
        <v>226</v>
      </c>
      <c r="Q355" s="298" t="s">
        <v>74</v>
      </c>
      <c r="R355" s="298"/>
      <c r="S355" s="298"/>
      <c r="T355" s="299" t="s">
        <v>62</v>
      </c>
      <c r="U355" s="34" t="s">
        <v>43</v>
      </c>
      <c r="V355" s="37"/>
      <c r="W355" s="37" t="s">
        <v>73</v>
      </c>
      <c r="X355" s="320">
        <f>SUM(IF(V355="x",15)+IF(V356="x",5)+IF(V357="x",15)+IF(V358="x",10)+IF(V359="x",15)+IF(V360="x",10)+IF(V361="x",30))</f>
        <v>70</v>
      </c>
      <c r="Y355" s="273"/>
      <c r="Z355" s="273"/>
      <c r="AA355" s="273"/>
      <c r="AB355" s="273"/>
      <c r="AC355" s="220"/>
      <c r="AD355" s="220"/>
      <c r="AE355" s="220"/>
      <c r="AF355" s="345"/>
      <c r="AG355" s="161"/>
      <c r="AH355" s="161"/>
      <c r="AI355" s="138"/>
      <c r="AJ355" s="139"/>
      <c r="AK355" s="139"/>
      <c r="AL355" s="139"/>
      <c r="AM355" s="139"/>
      <c r="AN355" s="140"/>
    </row>
    <row r="356" spans="1:40" s="43" customFormat="1" ht="27.75" customHeight="1" x14ac:dyDescent="0.25">
      <c r="A356" s="317"/>
      <c r="B356" s="220"/>
      <c r="C356" s="220"/>
      <c r="D356" s="220"/>
      <c r="E356" s="169"/>
      <c r="F356" s="169"/>
      <c r="G356" s="169"/>
      <c r="H356" s="319"/>
      <c r="I356" s="274"/>
      <c r="J356" s="238"/>
      <c r="K356" s="238"/>
      <c r="L356" s="320"/>
      <c r="M356" s="319"/>
      <c r="N356" s="319"/>
      <c r="O356" s="319"/>
      <c r="P356" s="349"/>
      <c r="Q356" s="298"/>
      <c r="R356" s="298"/>
      <c r="S356" s="298"/>
      <c r="T356" s="299"/>
      <c r="U356" s="34" t="s">
        <v>46</v>
      </c>
      <c r="V356" s="37" t="s">
        <v>73</v>
      </c>
      <c r="W356" s="37"/>
      <c r="X356" s="320"/>
      <c r="Y356" s="273"/>
      <c r="Z356" s="273"/>
      <c r="AA356" s="273"/>
      <c r="AB356" s="273"/>
      <c r="AC356" s="220"/>
      <c r="AD356" s="220"/>
      <c r="AE356" s="220"/>
      <c r="AF356" s="345"/>
      <c r="AG356" s="161"/>
      <c r="AH356" s="161"/>
      <c r="AI356" s="138"/>
      <c r="AJ356" s="139"/>
      <c r="AK356" s="139"/>
      <c r="AL356" s="139"/>
      <c r="AM356" s="139"/>
      <c r="AN356" s="140"/>
    </row>
    <row r="357" spans="1:40" s="43" customFormat="1" ht="18" customHeight="1" x14ac:dyDescent="0.2">
      <c r="A357" s="317"/>
      <c r="B357" s="220"/>
      <c r="C357" s="220"/>
      <c r="D357" s="220"/>
      <c r="E357" s="169"/>
      <c r="F357" s="169"/>
      <c r="G357" s="169"/>
      <c r="H357" s="319"/>
      <c r="I357" s="34" t="s">
        <v>63</v>
      </c>
      <c r="J357" s="38" t="s">
        <v>73</v>
      </c>
      <c r="K357" s="30"/>
      <c r="L357" s="320"/>
      <c r="M357" s="319"/>
      <c r="N357" s="319"/>
      <c r="O357" s="319"/>
      <c r="P357" s="349"/>
      <c r="Q357" s="298"/>
      <c r="R357" s="298"/>
      <c r="S357" s="298"/>
      <c r="T357" s="299"/>
      <c r="U357" s="34" t="s">
        <v>47</v>
      </c>
      <c r="V357" s="37"/>
      <c r="W357" s="37" t="s">
        <v>73</v>
      </c>
      <c r="X357" s="320"/>
      <c r="Y357" s="273"/>
      <c r="Z357" s="273"/>
      <c r="AA357" s="273"/>
      <c r="AB357" s="273"/>
      <c r="AC357" s="220"/>
      <c r="AD357" s="220"/>
      <c r="AE357" s="220"/>
      <c r="AF357" s="345"/>
      <c r="AG357" s="161"/>
      <c r="AH357" s="161"/>
      <c r="AI357" s="138"/>
      <c r="AJ357" s="139"/>
      <c r="AK357" s="139"/>
      <c r="AL357" s="139"/>
      <c r="AM357" s="139"/>
      <c r="AN357" s="140"/>
    </row>
    <row r="358" spans="1:40" s="43" customFormat="1" ht="13.5" customHeight="1" x14ac:dyDescent="0.2">
      <c r="A358" s="317"/>
      <c r="B358" s="220"/>
      <c r="C358" s="220"/>
      <c r="D358" s="220"/>
      <c r="E358" s="169"/>
      <c r="F358" s="169"/>
      <c r="G358" s="169"/>
      <c r="H358" s="319"/>
      <c r="I358" s="34" t="s">
        <v>64</v>
      </c>
      <c r="J358" s="38" t="s">
        <v>73</v>
      </c>
      <c r="K358" s="30"/>
      <c r="L358" s="320"/>
      <c r="M358" s="319"/>
      <c r="N358" s="319"/>
      <c r="O358" s="319"/>
      <c r="P358" s="349"/>
      <c r="Q358" s="298"/>
      <c r="R358" s="298"/>
      <c r="S358" s="298"/>
      <c r="T358" s="299"/>
      <c r="U358" s="34" t="s">
        <v>48</v>
      </c>
      <c r="V358" s="37" t="s">
        <v>73</v>
      </c>
      <c r="W358" s="37"/>
      <c r="X358" s="320"/>
      <c r="Y358" s="273"/>
      <c r="Z358" s="273"/>
      <c r="AA358" s="273"/>
      <c r="AB358" s="273"/>
      <c r="AC358" s="220"/>
      <c r="AD358" s="220"/>
      <c r="AE358" s="220"/>
      <c r="AF358" s="345"/>
      <c r="AG358" s="161"/>
      <c r="AH358" s="161"/>
      <c r="AI358" s="138"/>
      <c r="AJ358" s="139"/>
      <c r="AK358" s="139"/>
      <c r="AL358" s="139"/>
      <c r="AM358" s="139"/>
      <c r="AN358" s="140"/>
    </row>
    <row r="359" spans="1:40" s="43" customFormat="1" ht="30" customHeight="1" x14ac:dyDescent="0.2">
      <c r="A359" s="317"/>
      <c r="B359" s="220"/>
      <c r="C359" s="220"/>
      <c r="D359" s="220"/>
      <c r="E359" s="169"/>
      <c r="F359" s="169"/>
      <c r="G359" s="169"/>
      <c r="H359" s="319"/>
      <c r="I359" s="34" t="s">
        <v>65</v>
      </c>
      <c r="J359" s="38" t="s">
        <v>73</v>
      </c>
      <c r="K359" s="30"/>
      <c r="L359" s="320"/>
      <c r="M359" s="319"/>
      <c r="N359" s="319"/>
      <c r="O359" s="319"/>
      <c r="P359" s="349"/>
      <c r="Q359" s="298"/>
      <c r="R359" s="298"/>
      <c r="S359" s="298"/>
      <c r="T359" s="299"/>
      <c r="U359" s="34" t="s">
        <v>50</v>
      </c>
      <c r="V359" s="37" t="s">
        <v>73</v>
      </c>
      <c r="W359" s="37"/>
      <c r="X359" s="320"/>
      <c r="Y359" s="273"/>
      <c r="Z359" s="273"/>
      <c r="AA359" s="273"/>
      <c r="AB359" s="273"/>
      <c r="AC359" s="220"/>
      <c r="AD359" s="220"/>
      <c r="AE359" s="220"/>
      <c r="AF359" s="345"/>
      <c r="AG359" s="161"/>
      <c r="AH359" s="161"/>
      <c r="AI359" s="138"/>
      <c r="AJ359" s="139"/>
      <c r="AK359" s="139"/>
      <c r="AL359" s="139"/>
      <c r="AM359" s="139"/>
      <c r="AN359" s="140"/>
    </row>
    <row r="360" spans="1:40" s="43" customFormat="1" ht="30" customHeight="1" x14ac:dyDescent="0.2">
      <c r="A360" s="317"/>
      <c r="B360" s="220"/>
      <c r="C360" s="220"/>
      <c r="D360" s="220"/>
      <c r="E360" s="169"/>
      <c r="F360" s="169"/>
      <c r="G360" s="169"/>
      <c r="H360" s="319"/>
      <c r="I360" s="34" t="s">
        <v>66</v>
      </c>
      <c r="J360" s="38" t="s">
        <v>73</v>
      </c>
      <c r="K360" s="30"/>
      <c r="L360" s="320"/>
      <c r="M360" s="319"/>
      <c r="N360" s="319"/>
      <c r="O360" s="319"/>
      <c r="P360" s="349"/>
      <c r="Q360" s="298"/>
      <c r="R360" s="298"/>
      <c r="S360" s="298"/>
      <c r="T360" s="299"/>
      <c r="U360" s="34" t="s">
        <v>52</v>
      </c>
      <c r="V360" s="37" t="s">
        <v>73</v>
      </c>
      <c r="W360" s="37"/>
      <c r="X360" s="320"/>
      <c r="Y360" s="273"/>
      <c r="Z360" s="273"/>
      <c r="AA360" s="273"/>
      <c r="AB360" s="273"/>
      <c r="AC360" s="220"/>
      <c r="AD360" s="220"/>
      <c r="AE360" s="220"/>
      <c r="AF360" s="345"/>
      <c r="AG360" s="161"/>
      <c r="AH360" s="161"/>
      <c r="AI360" s="138"/>
      <c r="AJ360" s="139"/>
      <c r="AK360" s="139"/>
      <c r="AL360" s="139"/>
      <c r="AM360" s="139"/>
      <c r="AN360" s="140"/>
    </row>
    <row r="361" spans="1:40" s="43" customFormat="1" ht="15.75" customHeight="1" x14ac:dyDescent="0.2">
      <c r="A361" s="317"/>
      <c r="B361" s="220"/>
      <c r="C361" s="220"/>
      <c r="D361" s="220"/>
      <c r="E361" s="169"/>
      <c r="F361" s="169"/>
      <c r="G361" s="169"/>
      <c r="H361" s="319"/>
      <c r="I361" s="34" t="s">
        <v>67</v>
      </c>
      <c r="J361" s="38" t="s">
        <v>73</v>
      </c>
      <c r="K361" s="30"/>
      <c r="L361" s="320"/>
      <c r="M361" s="319"/>
      <c r="N361" s="319"/>
      <c r="O361" s="319"/>
      <c r="P361" s="349"/>
      <c r="Q361" s="298"/>
      <c r="R361" s="298"/>
      <c r="S361" s="298"/>
      <c r="T361" s="299"/>
      <c r="U361" s="34" t="s">
        <v>53</v>
      </c>
      <c r="V361" s="37" t="s">
        <v>73</v>
      </c>
      <c r="W361" s="37"/>
      <c r="X361" s="320"/>
      <c r="Y361" s="273"/>
      <c r="Z361" s="273"/>
      <c r="AA361" s="273"/>
      <c r="AB361" s="273"/>
      <c r="AC361" s="220"/>
      <c r="AD361" s="220"/>
      <c r="AE361" s="220"/>
      <c r="AF361" s="345"/>
      <c r="AG361" s="161"/>
      <c r="AH361" s="161"/>
      <c r="AI361" s="138"/>
      <c r="AJ361" s="139"/>
      <c r="AK361" s="139"/>
      <c r="AL361" s="139"/>
      <c r="AM361" s="139"/>
      <c r="AN361" s="140"/>
    </row>
    <row r="362" spans="1:40" s="43" customFormat="1" ht="12.75" customHeight="1" x14ac:dyDescent="0.2">
      <c r="A362" s="317"/>
      <c r="B362" s="220"/>
      <c r="C362" s="220"/>
      <c r="D362" s="220"/>
      <c r="E362" s="169"/>
      <c r="F362" s="169"/>
      <c r="G362" s="169"/>
      <c r="H362" s="319"/>
      <c r="I362" s="34" t="s">
        <v>68</v>
      </c>
      <c r="J362" s="30"/>
      <c r="K362" s="38" t="s">
        <v>73</v>
      </c>
      <c r="L362" s="320"/>
      <c r="M362" s="319"/>
      <c r="N362" s="319"/>
      <c r="O362" s="319"/>
      <c r="P362" s="324"/>
      <c r="Q362" s="324"/>
      <c r="R362" s="324"/>
      <c r="S362" s="324"/>
      <c r="T362" s="324"/>
      <c r="U362" s="324"/>
      <c r="V362" s="324"/>
      <c r="W362" s="324"/>
      <c r="X362" s="324"/>
      <c r="Y362" s="273"/>
      <c r="Z362" s="273"/>
      <c r="AA362" s="273"/>
      <c r="AB362" s="273"/>
      <c r="AC362" s="220"/>
      <c r="AD362" s="220"/>
      <c r="AE362" s="220"/>
      <c r="AF362" s="345"/>
      <c r="AG362" s="161"/>
      <c r="AH362" s="161"/>
      <c r="AI362" s="138"/>
      <c r="AJ362" s="139"/>
      <c r="AK362" s="139"/>
      <c r="AL362" s="139"/>
      <c r="AM362" s="139"/>
      <c r="AN362" s="140"/>
    </row>
    <row r="363" spans="1:40" s="43" customFormat="1" ht="14.45" customHeight="1" x14ac:dyDescent="0.2">
      <c r="A363" s="317"/>
      <c r="B363" s="220"/>
      <c r="C363" s="220"/>
      <c r="D363" s="220"/>
      <c r="E363" s="169"/>
      <c r="F363" s="169"/>
      <c r="G363" s="169"/>
      <c r="H363" s="319"/>
      <c r="I363" s="34" t="s">
        <v>70</v>
      </c>
      <c r="J363" s="38" t="s">
        <v>73</v>
      </c>
      <c r="K363" s="30"/>
      <c r="L363" s="320"/>
      <c r="M363" s="319"/>
      <c r="N363" s="319"/>
      <c r="O363" s="319"/>
      <c r="P363" s="324"/>
      <c r="Q363" s="324"/>
      <c r="R363" s="324"/>
      <c r="S363" s="324"/>
      <c r="T363" s="324"/>
      <c r="U363" s="324"/>
      <c r="V363" s="324"/>
      <c r="W363" s="324"/>
      <c r="X363" s="324"/>
      <c r="Y363" s="273"/>
      <c r="Z363" s="273"/>
      <c r="AA363" s="273"/>
      <c r="AB363" s="273"/>
      <c r="AC363" s="220"/>
      <c r="AD363" s="220"/>
      <c r="AE363" s="220"/>
      <c r="AF363" s="345"/>
      <c r="AG363" s="161"/>
      <c r="AH363" s="161"/>
      <c r="AI363" s="138"/>
      <c r="AJ363" s="139"/>
      <c r="AK363" s="139"/>
      <c r="AL363" s="139"/>
      <c r="AM363" s="139"/>
      <c r="AN363" s="140"/>
    </row>
    <row r="364" spans="1:40" s="43" customFormat="1" ht="15" customHeight="1" x14ac:dyDescent="0.2">
      <c r="A364" s="317"/>
      <c r="B364" s="220"/>
      <c r="C364" s="220"/>
      <c r="D364" s="220"/>
      <c r="E364" s="169"/>
      <c r="F364" s="169"/>
      <c r="G364" s="169"/>
      <c r="H364" s="319"/>
      <c r="I364" s="34" t="s">
        <v>71</v>
      </c>
      <c r="J364" s="38" t="s">
        <v>73</v>
      </c>
      <c r="K364" s="30"/>
      <c r="L364" s="320"/>
      <c r="M364" s="319"/>
      <c r="N364" s="319"/>
      <c r="O364" s="319"/>
      <c r="P364" s="324"/>
      <c r="Q364" s="324"/>
      <c r="R364" s="324"/>
      <c r="S364" s="324"/>
      <c r="T364" s="324"/>
      <c r="U364" s="324"/>
      <c r="V364" s="324"/>
      <c r="W364" s="324"/>
      <c r="X364" s="324"/>
      <c r="Y364" s="273"/>
      <c r="Z364" s="273"/>
      <c r="AA364" s="273"/>
      <c r="AB364" s="273"/>
      <c r="AC364" s="220"/>
      <c r="AD364" s="220"/>
      <c r="AE364" s="220"/>
      <c r="AF364" s="345"/>
      <c r="AG364" s="161"/>
      <c r="AH364" s="161"/>
      <c r="AI364" s="138"/>
      <c r="AJ364" s="139"/>
      <c r="AK364" s="139"/>
      <c r="AL364" s="139"/>
      <c r="AM364" s="139"/>
      <c r="AN364" s="140"/>
    </row>
    <row r="365" spans="1:40" s="43" customFormat="1" ht="31.5" customHeight="1" thickBot="1" x14ac:dyDescent="0.25">
      <c r="A365" s="318"/>
      <c r="B365" s="346"/>
      <c r="C365" s="346"/>
      <c r="D365" s="346"/>
      <c r="E365" s="350"/>
      <c r="F365" s="350"/>
      <c r="G365" s="350"/>
      <c r="H365" s="348"/>
      <c r="I365" s="50" t="s">
        <v>72</v>
      </c>
      <c r="J365" s="51"/>
      <c r="K365" s="51" t="s">
        <v>73</v>
      </c>
      <c r="L365" s="351"/>
      <c r="M365" s="348"/>
      <c r="N365" s="348"/>
      <c r="O365" s="348"/>
      <c r="P365" s="352"/>
      <c r="Q365" s="352"/>
      <c r="R365" s="352"/>
      <c r="S365" s="352"/>
      <c r="T365" s="352"/>
      <c r="U365" s="352"/>
      <c r="V365" s="352"/>
      <c r="W365" s="352"/>
      <c r="X365" s="352"/>
      <c r="Y365" s="344"/>
      <c r="Z365" s="344"/>
      <c r="AA365" s="344"/>
      <c r="AB365" s="344"/>
      <c r="AC365" s="346"/>
      <c r="AD365" s="346"/>
      <c r="AE365" s="346"/>
      <c r="AF365" s="347"/>
      <c r="AG365" s="162"/>
      <c r="AH365" s="162"/>
      <c r="AI365" s="143"/>
      <c r="AJ365" s="144"/>
      <c r="AK365" s="144"/>
      <c r="AL365" s="144"/>
      <c r="AM365" s="144"/>
      <c r="AN365" s="145"/>
    </row>
    <row r="366" spans="1:40" s="1" customFormat="1" ht="26.45" customHeight="1" x14ac:dyDescent="0.2">
      <c r="A366" s="382" t="s">
        <v>228</v>
      </c>
      <c r="B366" s="190" t="s">
        <v>574</v>
      </c>
      <c r="C366" s="190" t="s">
        <v>229</v>
      </c>
      <c r="D366" s="190" t="s">
        <v>230</v>
      </c>
      <c r="E366" s="190" t="s">
        <v>231</v>
      </c>
      <c r="F366" s="190" t="s">
        <v>236</v>
      </c>
      <c r="G366" s="353">
        <v>1</v>
      </c>
      <c r="H366" s="354" t="str">
        <f>IF(G366=1,"RARA VEZ",IF(G366=2,"IMPROBABLE",IF(G366=3,"POSIBLE",IF(G366=4,"PROBABLE",IF(G366=5,"CASI SEGURO"," ")))))</f>
        <v>RARA VEZ</v>
      </c>
      <c r="I366" s="52" t="s">
        <v>41</v>
      </c>
      <c r="J366" s="53" t="s">
        <v>73</v>
      </c>
      <c r="K366" s="54"/>
      <c r="L366" s="357">
        <f>COUNTIF(J366:J397,"x")</f>
        <v>16</v>
      </c>
      <c r="M366" s="354" t="str">
        <f>IF(L366&lt;6,"5",IF(L366&gt;11,"20",IF(L411&gt;6,"10","10 ")))</f>
        <v>20</v>
      </c>
      <c r="N366" s="354">
        <f>(G366*M366)</f>
        <v>20</v>
      </c>
      <c r="O366" s="354" t="str">
        <f>IF(N366&lt;11,"BAJA",IF(N366&gt;59,"EXTREMA",IF(N366=15,"MODERADA",IF(N366=20,"MODERADA",IF(N366=25,"MODERADA",IF(N366=30,"ALTA",IF(N366=40,"ALTA",IF(N366=50,"ALTA"," "))))))))</f>
        <v>MODERADA</v>
      </c>
      <c r="P366" s="377" t="s">
        <v>232</v>
      </c>
      <c r="Q366" s="378" t="s">
        <v>73</v>
      </c>
      <c r="R366" s="378"/>
      <c r="S366" s="378"/>
      <c r="T366" s="379" t="s">
        <v>42</v>
      </c>
      <c r="U366" s="52" t="s">
        <v>43</v>
      </c>
      <c r="V366" s="55" t="s">
        <v>73</v>
      </c>
      <c r="W366" s="55"/>
      <c r="X366" s="380">
        <f>SUM(IF(V366="x",15)+IF(V367="x",5)+IF(V368="x",15)+IF(V369="x",10)+IF(V370="x",15)+IF(V371="x",10)+IF(V372="x",30))</f>
        <v>60</v>
      </c>
      <c r="Y366" s="381">
        <f>AVERAGE(X366:X393)</f>
        <v>15</v>
      </c>
      <c r="Z366" s="381" t="str">
        <f>IF(Y366&lt;86,"DEBIL",IF(Y366&gt;95,"FUERTE",IF(Y366=86,"MODERADO",IF(Y366=87,"MODERADO",IF(Y366=88,"MODERADO",IF(Y366=89,"MODERADO",IF(Y366=90,"MODERADO",IF(Y366=91,"MODERADO",IF(Y366=92,"MODERADO",IF(Y366=93,"MODERADO",IF(Y366=94,"MODERADO",IF(Y366=95,"MODERADO"," "))))))))))))</f>
        <v>DEBIL</v>
      </c>
      <c r="AA366" s="381" t="str">
        <f>IF(Y366&lt;85,O366," ")</f>
        <v>MODERADA</v>
      </c>
      <c r="AB366" s="381" t="s">
        <v>44</v>
      </c>
      <c r="AC366" s="190" t="s">
        <v>233</v>
      </c>
      <c r="AD366" s="190" t="s">
        <v>651</v>
      </c>
      <c r="AE366" s="190" t="s">
        <v>234</v>
      </c>
      <c r="AF366" s="191" t="s">
        <v>235</v>
      </c>
      <c r="AG366" s="178" t="s">
        <v>723</v>
      </c>
      <c r="AH366" s="178" t="s">
        <v>723</v>
      </c>
      <c r="AI366" s="126" t="s">
        <v>723</v>
      </c>
      <c r="AJ366" s="127"/>
      <c r="AK366" s="127"/>
      <c r="AL366" s="127"/>
      <c r="AM366" s="127"/>
      <c r="AN366" s="128"/>
    </row>
    <row r="367" spans="1:40" s="1" customFormat="1" ht="63.75" x14ac:dyDescent="0.2">
      <c r="A367" s="383"/>
      <c r="B367" s="155"/>
      <c r="C367" s="155"/>
      <c r="D367" s="155"/>
      <c r="E367" s="155"/>
      <c r="F367" s="147"/>
      <c r="G367" s="159"/>
      <c r="H367" s="355"/>
      <c r="I367" s="274" t="s">
        <v>45</v>
      </c>
      <c r="J367" s="297" t="s">
        <v>73</v>
      </c>
      <c r="K367" s="297"/>
      <c r="L367" s="358"/>
      <c r="M367" s="355"/>
      <c r="N367" s="355"/>
      <c r="O367" s="355"/>
      <c r="P367" s="217"/>
      <c r="Q367" s="298"/>
      <c r="R367" s="298"/>
      <c r="S367" s="298"/>
      <c r="T367" s="361"/>
      <c r="U367" s="56" t="s">
        <v>46</v>
      </c>
      <c r="V367" s="57" t="s">
        <v>73</v>
      </c>
      <c r="W367" s="57"/>
      <c r="X367" s="320"/>
      <c r="Y367" s="233"/>
      <c r="Z367" s="233"/>
      <c r="AA367" s="233"/>
      <c r="AB367" s="233"/>
      <c r="AC367" s="155"/>
      <c r="AD367" s="155"/>
      <c r="AE367" s="155"/>
      <c r="AF367" s="157"/>
      <c r="AG367" s="155"/>
      <c r="AH367" s="155"/>
      <c r="AI367" s="129"/>
      <c r="AJ367" s="130"/>
      <c r="AK367" s="130"/>
      <c r="AL367" s="130"/>
      <c r="AM367" s="130"/>
      <c r="AN367" s="131"/>
    </row>
    <row r="368" spans="1:40" s="1" customFormat="1" ht="13.15" customHeight="1" x14ac:dyDescent="0.2">
      <c r="A368" s="383"/>
      <c r="B368" s="155"/>
      <c r="C368" s="155"/>
      <c r="D368" s="155"/>
      <c r="E368" s="155"/>
      <c r="F368" s="147"/>
      <c r="G368" s="159"/>
      <c r="H368" s="355"/>
      <c r="I368" s="274"/>
      <c r="J368" s="297"/>
      <c r="K368" s="297"/>
      <c r="L368" s="358"/>
      <c r="M368" s="355"/>
      <c r="N368" s="355"/>
      <c r="O368" s="355"/>
      <c r="P368" s="217"/>
      <c r="Q368" s="298"/>
      <c r="R368" s="298"/>
      <c r="S368" s="298"/>
      <c r="T368" s="361"/>
      <c r="U368" s="56" t="s">
        <v>47</v>
      </c>
      <c r="V368" s="57"/>
      <c r="W368" s="57" t="s">
        <v>73</v>
      </c>
      <c r="X368" s="320"/>
      <c r="Y368" s="233"/>
      <c r="Z368" s="233"/>
      <c r="AA368" s="233"/>
      <c r="AB368" s="233"/>
      <c r="AC368" s="155"/>
      <c r="AD368" s="155"/>
      <c r="AE368" s="155"/>
      <c r="AF368" s="157"/>
      <c r="AG368" s="155"/>
      <c r="AH368" s="155"/>
      <c r="AI368" s="129"/>
      <c r="AJ368" s="130"/>
      <c r="AK368" s="130"/>
      <c r="AL368" s="130"/>
      <c r="AM368" s="130"/>
      <c r="AN368" s="131"/>
    </row>
    <row r="369" spans="1:40" s="1" customFormat="1" ht="13.15" customHeight="1" x14ac:dyDescent="0.2">
      <c r="A369" s="383"/>
      <c r="B369" s="155"/>
      <c r="C369" s="155"/>
      <c r="D369" s="155"/>
      <c r="E369" s="155"/>
      <c r="F369" s="147"/>
      <c r="G369" s="159"/>
      <c r="H369" s="355"/>
      <c r="I369" s="274"/>
      <c r="J369" s="297"/>
      <c r="K369" s="297"/>
      <c r="L369" s="358"/>
      <c r="M369" s="355"/>
      <c r="N369" s="355"/>
      <c r="O369" s="355"/>
      <c r="P369" s="217"/>
      <c r="Q369" s="298"/>
      <c r="R369" s="298"/>
      <c r="S369" s="298"/>
      <c r="T369" s="361"/>
      <c r="U369" s="56" t="s">
        <v>48</v>
      </c>
      <c r="V369" s="57" t="s">
        <v>73</v>
      </c>
      <c r="W369" s="57"/>
      <c r="X369" s="320"/>
      <c r="Y369" s="233"/>
      <c r="Z369" s="233"/>
      <c r="AA369" s="233"/>
      <c r="AB369" s="233"/>
      <c r="AC369" s="155"/>
      <c r="AD369" s="155"/>
      <c r="AE369" s="155"/>
      <c r="AF369" s="157"/>
      <c r="AG369" s="155"/>
      <c r="AH369" s="155"/>
      <c r="AI369" s="129"/>
      <c r="AJ369" s="130"/>
      <c r="AK369" s="130"/>
      <c r="AL369" s="130"/>
      <c r="AM369" s="130"/>
      <c r="AN369" s="131"/>
    </row>
    <row r="370" spans="1:40" s="1" customFormat="1" ht="63.75" x14ac:dyDescent="0.2">
      <c r="A370" s="383"/>
      <c r="B370" s="155"/>
      <c r="C370" s="155"/>
      <c r="D370" s="155"/>
      <c r="E370" s="155"/>
      <c r="F370" s="147"/>
      <c r="G370" s="159"/>
      <c r="H370" s="355"/>
      <c r="I370" s="56" t="s">
        <v>49</v>
      </c>
      <c r="J370" s="58" t="s">
        <v>73</v>
      </c>
      <c r="K370" s="58"/>
      <c r="L370" s="358"/>
      <c r="M370" s="355"/>
      <c r="N370" s="355"/>
      <c r="O370" s="355"/>
      <c r="P370" s="217"/>
      <c r="Q370" s="298"/>
      <c r="R370" s="298"/>
      <c r="S370" s="298"/>
      <c r="T370" s="361"/>
      <c r="U370" s="56" t="s">
        <v>50</v>
      </c>
      <c r="V370" s="57"/>
      <c r="W370" s="57" t="s">
        <v>73</v>
      </c>
      <c r="X370" s="320"/>
      <c r="Y370" s="233"/>
      <c r="Z370" s="233"/>
      <c r="AA370" s="233"/>
      <c r="AB370" s="233"/>
      <c r="AC370" s="155"/>
      <c r="AD370" s="155"/>
      <c r="AE370" s="155"/>
      <c r="AF370" s="157"/>
      <c r="AG370" s="155"/>
      <c r="AH370" s="155"/>
      <c r="AI370" s="129"/>
      <c r="AJ370" s="130"/>
      <c r="AK370" s="130"/>
      <c r="AL370" s="130"/>
      <c r="AM370" s="130"/>
      <c r="AN370" s="131"/>
    </row>
    <row r="371" spans="1:40" s="1" customFormat="1" ht="63.75" x14ac:dyDescent="0.2">
      <c r="A371" s="383"/>
      <c r="B371" s="155"/>
      <c r="C371" s="155"/>
      <c r="D371" s="155"/>
      <c r="E371" s="155"/>
      <c r="F371" s="147"/>
      <c r="G371" s="159"/>
      <c r="H371" s="355"/>
      <c r="I371" s="274" t="s">
        <v>51</v>
      </c>
      <c r="J371" s="297" t="s">
        <v>73</v>
      </c>
      <c r="K371" s="297"/>
      <c r="L371" s="358"/>
      <c r="M371" s="355"/>
      <c r="N371" s="355"/>
      <c r="O371" s="355"/>
      <c r="P371" s="217"/>
      <c r="Q371" s="298"/>
      <c r="R371" s="298"/>
      <c r="S371" s="298"/>
      <c r="T371" s="361"/>
      <c r="U371" s="56" t="s">
        <v>52</v>
      </c>
      <c r="V371" s="57"/>
      <c r="W371" s="57" t="s">
        <v>73</v>
      </c>
      <c r="X371" s="320"/>
      <c r="Y371" s="233"/>
      <c r="Z371" s="233"/>
      <c r="AA371" s="233"/>
      <c r="AB371" s="233"/>
      <c r="AC371" s="155"/>
      <c r="AD371" s="155"/>
      <c r="AE371" s="155"/>
      <c r="AF371" s="157"/>
      <c r="AG371" s="155"/>
      <c r="AH371" s="155"/>
      <c r="AI371" s="129"/>
      <c r="AJ371" s="130"/>
      <c r="AK371" s="130"/>
      <c r="AL371" s="130"/>
      <c r="AM371" s="130"/>
      <c r="AN371" s="131"/>
    </row>
    <row r="372" spans="1:40" s="1" customFormat="1" ht="13.15" customHeight="1" x14ac:dyDescent="0.2">
      <c r="A372" s="383"/>
      <c r="B372" s="155"/>
      <c r="C372" s="155"/>
      <c r="D372" s="155"/>
      <c r="E372" s="155"/>
      <c r="F372" s="147"/>
      <c r="G372" s="159"/>
      <c r="H372" s="355"/>
      <c r="I372" s="274"/>
      <c r="J372" s="297"/>
      <c r="K372" s="297"/>
      <c r="L372" s="358"/>
      <c r="M372" s="355"/>
      <c r="N372" s="355"/>
      <c r="O372" s="355"/>
      <c r="P372" s="217"/>
      <c r="Q372" s="298"/>
      <c r="R372" s="298"/>
      <c r="S372" s="298"/>
      <c r="T372" s="362"/>
      <c r="U372" s="56" t="s">
        <v>53</v>
      </c>
      <c r="V372" s="57" t="s">
        <v>73</v>
      </c>
      <c r="W372" s="57"/>
      <c r="X372" s="320"/>
      <c r="Y372" s="233"/>
      <c r="Z372" s="233"/>
      <c r="AA372" s="233"/>
      <c r="AB372" s="233"/>
      <c r="AC372" s="155"/>
      <c r="AD372" s="155"/>
      <c r="AE372" s="155"/>
      <c r="AF372" s="157"/>
      <c r="AG372" s="155"/>
      <c r="AH372" s="155"/>
      <c r="AI372" s="129"/>
      <c r="AJ372" s="130"/>
      <c r="AK372" s="130"/>
      <c r="AL372" s="130"/>
      <c r="AM372" s="130"/>
      <c r="AN372" s="131"/>
    </row>
    <row r="373" spans="1:40" s="1" customFormat="1" ht="76.5" x14ac:dyDescent="0.2">
      <c r="A373" s="383"/>
      <c r="B373" s="155"/>
      <c r="C373" s="155"/>
      <c r="D373" s="155"/>
      <c r="E373" s="155"/>
      <c r="F373" s="147"/>
      <c r="G373" s="159"/>
      <c r="H373" s="355"/>
      <c r="I373" s="274"/>
      <c r="J373" s="297"/>
      <c r="K373" s="297"/>
      <c r="L373" s="358"/>
      <c r="M373" s="355"/>
      <c r="N373" s="355"/>
      <c r="O373" s="355"/>
      <c r="P373" s="328"/>
      <c r="Q373" s="298"/>
      <c r="R373" s="298"/>
      <c r="S373" s="298"/>
      <c r="T373" s="360" t="s">
        <v>54</v>
      </c>
      <c r="U373" s="56" t="s">
        <v>43</v>
      </c>
      <c r="V373" s="57"/>
      <c r="W373" s="57"/>
      <c r="X373" s="320">
        <f>SUM(IF(V373="x",15)+IF(V374="x",5)+IF(V375="x",15)+IF(V376="x",10)+IF(V377="x",15)+IF(V378="x",10)+IF(V379="x",30))</f>
        <v>0</v>
      </c>
      <c r="Y373" s="233"/>
      <c r="Z373" s="233"/>
      <c r="AA373" s="233"/>
      <c r="AB373" s="233"/>
      <c r="AC373" s="155"/>
      <c r="AD373" s="155"/>
      <c r="AE373" s="155"/>
      <c r="AF373" s="157"/>
      <c r="AG373" s="155"/>
      <c r="AH373" s="155"/>
      <c r="AI373" s="129"/>
      <c r="AJ373" s="130"/>
      <c r="AK373" s="130"/>
      <c r="AL373" s="130"/>
      <c r="AM373" s="130"/>
      <c r="AN373" s="131"/>
    </row>
    <row r="374" spans="1:40" s="1" customFormat="1" ht="63.75" x14ac:dyDescent="0.2">
      <c r="A374" s="383"/>
      <c r="B374" s="155"/>
      <c r="C374" s="155"/>
      <c r="D374" s="155"/>
      <c r="E374" s="155"/>
      <c r="F374" s="147"/>
      <c r="G374" s="159"/>
      <c r="H374" s="355"/>
      <c r="I374" s="274" t="s">
        <v>55</v>
      </c>
      <c r="J374" s="297" t="s">
        <v>73</v>
      </c>
      <c r="K374" s="297"/>
      <c r="L374" s="358"/>
      <c r="M374" s="355"/>
      <c r="N374" s="355"/>
      <c r="O374" s="355"/>
      <c r="P374" s="328"/>
      <c r="Q374" s="298"/>
      <c r="R374" s="298"/>
      <c r="S374" s="298"/>
      <c r="T374" s="361"/>
      <c r="U374" s="56" t="s">
        <v>46</v>
      </c>
      <c r="V374" s="57"/>
      <c r="W374" s="57"/>
      <c r="X374" s="320"/>
      <c r="Y374" s="233"/>
      <c r="Z374" s="233"/>
      <c r="AA374" s="233"/>
      <c r="AB374" s="233"/>
      <c r="AC374" s="155"/>
      <c r="AD374" s="155"/>
      <c r="AE374" s="155"/>
      <c r="AF374" s="157"/>
      <c r="AG374" s="155"/>
      <c r="AH374" s="155"/>
      <c r="AI374" s="129"/>
      <c r="AJ374" s="130"/>
      <c r="AK374" s="130"/>
      <c r="AL374" s="130"/>
      <c r="AM374" s="130"/>
      <c r="AN374" s="131"/>
    </row>
    <row r="375" spans="1:40" s="1" customFormat="1" ht="13.15" customHeight="1" x14ac:dyDescent="0.2">
      <c r="A375" s="383"/>
      <c r="B375" s="155"/>
      <c r="C375" s="155"/>
      <c r="D375" s="155"/>
      <c r="E375" s="155"/>
      <c r="F375" s="147"/>
      <c r="G375" s="159"/>
      <c r="H375" s="355"/>
      <c r="I375" s="274"/>
      <c r="J375" s="297"/>
      <c r="K375" s="297"/>
      <c r="L375" s="358"/>
      <c r="M375" s="355"/>
      <c r="N375" s="355"/>
      <c r="O375" s="355"/>
      <c r="P375" s="328"/>
      <c r="Q375" s="298"/>
      <c r="R375" s="298"/>
      <c r="S375" s="298"/>
      <c r="T375" s="361"/>
      <c r="U375" s="56" t="s">
        <v>47</v>
      </c>
      <c r="V375" s="57"/>
      <c r="W375" s="57"/>
      <c r="X375" s="320"/>
      <c r="Y375" s="233"/>
      <c r="Z375" s="233"/>
      <c r="AA375" s="233"/>
      <c r="AB375" s="233"/>
      <c r="AC375" s="155"/>
      <c r="AD375" s="155"/>
      <c r="AE375" s="155"/>
      <c r="AF375" s="157"/>
      <c r="AG375" s="155"/>
      <c r="AH375" s="155"/>
      <c r="AI375" s="129"/>
      <c r="AJ375" s="130"/>
      <c r="AK375" s="130"/>
      <c r="AL375" s="130"/>
      <c r="AM375" s="130"/>
      <c r="AN375" s="131"/>
    </row>
    <row r="376" spans="1:40" s="1" customFormat="1" ht="13.15" customHeight="1" x14ac:dyDescent="0.2">
      <c r="A376" s="383"/>
      <c r="B376" s="155"/>
      <c r="C376" s="155"/>
      <c r="D376" s="155"/>
      <c r="E376" s="155"/>
      <c r="F376" s="147"/>
      <c r="G376" s="159"/>
      <c r="H376" s="355"/>
      <c r="I376" s="274"/>
      <c r="J376" s="297"/>
      <c r="K376" s="297"/>
      <c r="L376" s="358"/>
      <c r="M376" s="355"/>
      <c r="N376" s="355"/>
      <c r="O376" s="355"/>
      <c r="P376" s="328"/>
      <c r="Q376" s="298"/>
      <c r="R376" s="298"/>
      <c r="S376" s="298"/>
      <c r="T376" s="361"/>
      <c r="U376" s="56" t="s">
        <v>48</v>
      </c>
      <c r="V376" s="57"/>
      <c r="W376" s="57"/>
      <c r="X376" s="320"/>
      <c r="Y376" s="233"/>
      <c r="Z376" s="233"/>
      <c r="AA376" s="233"/>
      <c r="AB376" s="233"/>
      <c r="AC376" s="155"/>
      <c r="AD376" s="155"/>
      <c r="AE376" s="155"/>
      <c r="AF376" s="157"/>
      <c r="AG376" s="155"/>
      <c r="AH376" s="155"/>
      <c r="AI376" s="129"/>
      <c r="AJ376" s="130"/>
      <c r="AK376" s="130"/>
      <c r="AL376" s="130"/>
      <c r="AM376" s="130"/>
      <c r="AN376" s="131"/>
    </row>
    <row r="377" spans="1:40" s="1" customFormat="1" ht="63.75" x14ac:dyDescent="0.2">
      <c r="A377" s="383"/>
      <c r="B377" s="155"/>
      <c r="C377" s="155"/>
      <c r="D377" s="155"/>
      <c r="E377" s="155"/>
      <c r="F377" s="147"/>
      <c r="G377" s="159"/>
      <c r="H377" s="355"/>
      <c r="I377" s="56" t="s">
        <v>56</v>
      </c>
      <c r="J377" s="58" t="s">
        <v>74</v>
      </c>
      <c r="K377" s="58"/>
      <c r="L377" s="358"/>
      <c r="M377" s="355"/>
      <c r="N377" s="355"/>
      <c r="O377" s="355"/>
      <c r="P377" s="328"/>
      <c r="Q377" s="298"/>
      <c r="R377" s="298"/>
      <c r="S377" s="298"/>
      <c r="T377" s="361"/>
      <c r="U377" s="56" t="s">
        <v>50</v>
      </c>
      <c r="V377" s="57"/>
      <c r="W377" s="57"/>
      <c r="X377" s="320"/>
      <c r="Y377" s="233"/>
      <c r="Z377" s="233"/>
      <c r="AA377" s="233"/>
      <c r="AB377" s="233"/>
      <c r="AC377" s="155"/>
      <c r="AD377" s="155"/>
      <c r="AE377" s="155"/>
      <c r="AF377" s="157"/>
      <c r="AG377" s="155"/>
      <c r="AH377" s="155"/>
      <c r="AI377" s="129"/>
      <c r="AJ377" s="130"/>
      <c r="AK377" s="130"/>
      <c r="AL377" s="130"/>
      <c r="AM377" s="130"/>
      <c r="AN377" s="131"/>
    </row>
    <row r="378" spans="1:40" s="1" customFormat="1" ht="63.75" x14ac:dyDescent="0.2">
      <c r="A378" s="383"/>
      <c r="B378" s="155"/>
      <c r="C378" s="155"/>
      <c r="D378" s="155"/>
      <c r="E378" s="155"/>
      <c r="F378" s="147"/>
      <c r="G378" s="159"/>
      <c r="H378" s="355"/>
      <c r="I378" s="274" t="s">
        <v>57</v>
      </c>
      <c r="J378" s="297" t="s">
        <v>73</v>
      </c>
      <c r="K378" s="297"/>
      <c r="L378" s="358"/>
      <c r="M378" s="355"/>
      <c r="N378" s="355"/>
      <c r="O378" s="355"/>
      <c r="P378" s="328"/>
      <c r="Q378" s="298"/>
      <c r="R378" s="298"/>
      <c r="S378" s="298"/>
      <c r="T378" s="361"/>
      <c r="U378" s="56" t="s">
        <v>52</v>
      </c>
      <c r="V378" s="57"/>
      <c r="W378" s="57"/>
      <c r="X378" s="320"/>
      <c r="Y378" s="233"/>
      <c r="Z378" s="233"/>
      <c r="AA378" s="233"/>
      <c r="AB378" s="233"/>
      <c r="AC378" s="155"/>
      <c r="AD378" s="155"/>
      <c r="AE378" s="155"/>
      <c r="AF378" s="157"/>
      <c r="AG378" s="155"/>
      <c r="AH378" s="155"/>
      <c r="AI378" s="129"/>
      <c r="AJ378" s="130"/>
      <c r="AK378" s="130"/>
      <c r="AL378" s="130"/>
      <c r="AM378" s="130"/>
      <c r="AN378" s="131"/>
    </row>
    <row r="379" spans="1:40" s="1" customFormat="1" ht="13.15" customHeight="1" x14ac:dyDescent="0.2">
      <c r="A379" s="383"/>
      <c r="B379" s="155"/>
      <c r="C379" s="155"/>
      <c r="D379" s="155"/>
      <c r="E379" s="155"/>
      <c r="F379" s="147"/>
      <c r="G379" s="159"/>
      <c r="H379" s="355"/>
      <c r="I379" s="274"/>
      <c r="J379" s="297"/>
      <c r="K379" s="297"/>
      <c r="L379" s="358"/>
      <c r="M379" s="355"/>
      <c r="N379" s="355"/>
      <c r="O379" s="355"/>
      <c r="P379" s="328"/>
      <c r="Q379" s="298"/>
      <c r="R379" s="298"/>
      <c r="S379" s="298"/>
      <c r="T379" s="362"/>
      <c r="U379" s="56" t="s">
        <v>53</v>
      </c>
      <c r="V379" s="57"/>
      <c r="W379" s="57"/>
      <c r="X379" s="320"/>
      <c r="Y379" s="233"/>
      <c r="Z379" s="233"/>
      <c r="AA379" s="233"/>
      <c r="AB379" s="233"/>
      <c r="AC379" s="155"/>
      <c r="AD379" s="155"/>
      <c r="AE379" s="155"/>
      <c r="AF379" s="157"/>
      <c r="AG379" s="155"/>
      <c r="AH379" s="155"/>
      <c r="AI379" s="129"/>
      <c r="AJ379" s="130"/>
      <c r="AK379" s="130"/>
      <c r="AL379" s="130"/>
      <c r="AM379" s="130"/>
      <c r="AN379" s="131"/>
    </row>
    <row r="380" spans="1:40" s="1" customFormat="1" ht="76.5" x14ac:dyDescent="0.2">
      <c r="A380" s="383"/>
      <c r="B380" s="155"/>
      <c r="C380" s="155"/>
      <c r="D380" s="155"/>
      <c r="E380" s="155"/>
      <c r="F380" s="147"/>
      <c r="G380" s="159"/>
      <c r="H380" s="355"/>
      <c r="I380" s="274"/>
      <c r="J380" s="297"/>
      <c r="K380" s="297"/>
      <c r="L380" s="358"/>
      <c r="M380" s="355"/>
      <c r="N380" s="355"/>
      <c r="O380" s="355"/>
      <c r="P380" s="217"/>
      <c r="Q380" s="298"/>
      <c r="R380" s="298"/>
      <c r="S380" s="298"/>
      <c r="T380" s="360" t="s">
        <v>58</v>
      </c>
      <c r="U380" s="56" t="s">
        <v>43</v>
      </c>
      <c r="V380" s="57"/>
      <c r="W380" s="57"/>
      <c r="X380" s="320">
        <f>SUM(IF(V380="x",15)+IF(V381="x",5)+IF(V382="x",15)+IF(V383="x",10)+IF(V384="x",15)+IF(V385="x",10)+IF(V386="x",30))</f>
        <v>0</v>
      </c>
      <c r="Y380" s="233"/>
      <c r="Z380" s="233"/>
      <c r="AA380" s="233"/>
      <c r="AB380" s="233"/>
      <c r="AC380" s="155"/>
      <c r="AD380" s="155"/>
      <c r="AE380" s="155"/>
      <c r="AF380" s="157"/>
      <c r="AG380" s="155"/>
      <c r="AH380" s="155"/>
      <c r="AI380" s="129"/>
      <c r="AJ380" s="130"/>
      <c r="AK380" s="130"/>
      <c r="AL380" s="130"/>
      <c r="AM380" s="130"/>
      <c r="AN380" s="131"/>
    </row>
    <row r="381" spans="1:40" s="1" customFormat="1" ht="63.75" x14ac:dyDescent="0.2">
      <c r="A381" s="383"/>
      <c r="B381" s="155"/>
      <c r="C381" s="155"/>
      <c r="D381" s="155"/>
      <c r="E381" s="155"/>
      <c r="F381" s="147"/>
      <c r="G381" s="159"/>
      <c r="H381" s="355"/>
      <c r="I381" s="274" t="s">
        <v>59</v>
      </c>
      <c r="J381" s="363" t="s">
        <v>73</v>
      </c>
      <c r="K381" s="297"/>
      <c r="L381" s="358"/>
      <c r="M381" s="355"/>
      <c r="N381" s="355"/>
      <c r="O381" s="355"/>
      <c r="P381" s="217"/>
      <c r="Q381" s="298"/>
      <c r="R381" s="298"/>
      <c r="S381" s="298"/>
      <c r="T381" s="361"/>
      <c r="U381" s="56" t="s">
        <v>46</v>
      </c>
      <c r="V381" s="57"/>
      <c r="W381" s="57"/>
      <c r="X381" s="320"/>
      <c r="Y381" s="233"/>
      <c r="Z381" s="233"/>
      <c r="AA381" s="233"/>
      <c r="AB381" s="233"/>
      <c r="AC381" s="155"/>
      <c r="AD381" s="155"/>
      <c r="AE381" s="155"/>
      <c r="AF381" s="157"/>
      <c r="AG381" s="155"/>
      <c r="AH381" s="155"/>
      <c r="AI381" s="129"/>
      <c r="AJ381" s="130"/>
      <c r="AK381" s="130"/>
      <c r="AL381" s="130"/>
      <c r="AM381" s="130"/>
      <c r="AN381" s="131"/>
    </row>
    <row r="382" spans="1:40" s="1" customFormat="1" ht="13.15" customHeight="1" x14ac:dyDescent="0.2">
      <c r="A382" s="383"/>
      <c r="B382" s="155"/>
      <c r="C382" s="155"/>
      <c r="D382" s="155"/>
      <c r="E382" s="155"/>
      <c r="F382" s="147"/>
      <c r="G382" s="159"/>
      <c r="H382" s="355"/>
      <c r="I382" s="274"/>
      <c r="J382" s="364"/>
      <c r="K382" s="297"/>
      <c r="L382" s="358"/>
      <c r="M382" s="355"/>
      <c r="N382" s="355"/>
      <c r="O382" s="355"/>
      <c r="P382" s="217"/>
      <c r="Q382" s="298"/>
      <c r="R382" s="298"/>
      <c r="S382" s="298"/>
      <c r="T382" s="361"/>
      <c r="U382" s="56" t="s">
        <v>47</v>
      </c>
      <c r="V382" s="57"/>
      <c r="W382" s="57"/>
      <c r="X382" s="320"/>
      <c r="Y382" s="233"/>
      <c r="Z382" s="233"/>
      <c r="AA382" s="233"/>
      <c r="AB382" s="233"/>
      <c r="AC382" s="155"/>
      <c r="AD382" s="155"/>
      <c r="AE382" s="155"/>
      <c r="AF382" s="157"/>
      <c r="AG382" s="155"/>
      <c r="AH382" s="155"/>
      <c r="AI382" s="129"/>
      <c r="AJ382" s="130"/>
      <c r="AK382" s="130"/>
      <c r="AL382" s="130"/>
      <c r="AM382" s="130"/>
      <c r="AN382" s="131"/>
    </row>
    <row r="383" spans="1:40" s="1" customFormat="1" ht="13.15" customHeight="1" x14ac:dyDescent="0.2">
      <c r="A383" s="383"/>
      <c r="B383" s="155"/>
      <c r="C383" s="155"/>
      <c r="D383" s="155"/>
      <c r="E383" s="155"/>
      <c r="F383" s="147"/>
      <c r="G383" s="159"/>
      <c r="H383" s="355"/>
      <c r="I383" s="274"/>
      <c r="J383" s="364"/>
      <c r="K383" s="297"/>
      <c r="L383" s="358"/>
      <c r="M383" s="355"/>
      <c r="N383" s="355"/>
      <c r="O383" s="355"/>
      <c r="P383" s="217"/>
      <c r="Q383" s="298"/>
      <c r="R383" s="298"/>
      <c r="S383" s="298"/>
      <c r="T383" s="361"/>
      <c r="U383" s="56" t="s">
        <v>48</v>
      </c>
      <c r="V383" s="57"/>
      <c r="W383" s="57"/>
      <c r="X383" s="320"/>
      <c r="Y383" s="233"/>
      <c r="Z383" s="233"/>
      <c r="AA383" s="233"/>
      <c r="AB383" s="233"/>
      <c r="AC383" s="155"/>
      <c r="AD383" s="155"/>
      <c r="AE383" s="155"/>
      <c r="AF383" s="157"/>
      <c r="AG383" s="155"/>
      <c r="AH383" s="155"/>
      <c r="AI383" s="129"/>
      <c r="AJ383" s="130"/>
      <c r="AK383" s="130"/>
      <c r="AL383" s="130"/>
      <c r="AM383" s="130"/>
      <c r="AN383" s="131"/>
    </row>
    <row r="384" spans="1:40" s="1" customFormat="1" ht="63.75" x14ac:dyDescent="0.2">
      <c r="A384" s="383"/>
      <c r="B384" s="155"/>
      <c r="C384" s="155"/>
      <c r="D384" s="155"/>
      <c r="E384" s="155"/>
      <c r="F384" s="147"/>
      <c r="G384" s="159"/>
      <c r="H384" s="355"/>
      <c r="I384" s="274"/>
      <c r="J384" s="365"/>
      <c r="K384" s="297"/>
      <c r="L384" s="358"/>
      <c r="M384" s="355"/>
      <c r="N384" s="355"/>
      <c r="O384" s="355"/>
      <c r="P384" s="217"/>
      <c r="Q384" s="298"/>
      <c r="R384" s="298"/>
      <c r="S384" s="298"/>
      <c r="T384" s="361"/>
      <c r="U384" s="56" t="s">
        <v>50</v>
      </c>
      <c r="V384" s="57"/>
      <c r="W384" s="57"/>
      <c r="X384" s="320"/>
      <c r="Y384" s="233"/>
      <c r="Z384" s="233"/>
      <c r="AA384" s="233"/>
      <c r="AB384" s="233"/>
      <c r="AC384" s="155"/>
      <c r="AD384" s="155"/>
      <c r="AE384" s="155"/>
      <c r="AF384" s="157"/>
      <c r="AG384" s="155"/>
      <c r="AH384" s="155"/>
      <c r="AI384" s="129"/>
      <c r="AJ384" s="130"/>
      <c r="AK384" s="130"/>
      <c r="AL384" s="130"/>
      <c r="AM384" s="130"/>
      <c r="AN384" s="131"/>
    </row>
    <row r="385" spans="1:40" s="1" customFormat="1" ht="63.75" x14ac:dyDescent="0.2">
      <c r="A385" s="383"/>
      <c r="B385" s="155"/>
      <c r="C385" s="155"/>
      <c r="D385" s="155"/>
      <c r="E385" s="155"/>
      <c r="F385" s="147"/>
      <c r="G385" s="159"/>
      <c r="H385" s="355"/>
      <c r="I385" s="56" t="s">
        <v>60</v>
      </c>
      <c r="J385" s="58"/>
      <c r="K385" s="58" t="s">
        <v>73</v>
      </c>
      <c r="L385" s="358"/>
      <c r="M385" s="355"/>
      <c r="N385" s="355"/>
      <c r="O385" s="355"/>
      <c r="P385" s="217"/>
      <c r="Q385" s="298"/>
      <c r="R385" s="298"/>
      <c r="S385" s="298"/>
      <c r="T385" s="361"/>
      <c r="U385" s="56" t="s">
        <v>52</v>
      </c>
      <c r="V385" s="57"/>
      <c r="W385" s="57"/>
      <c r="X385" s="320"/>
      <c r="Y385" s="233"/>
      <c r="Z385" s="233"/>
      <c r="AA385" s="233"/>
      <c r="AB385" s="233"/>
      <c r="AC385" s="155"/>
      <c r="AD385" s="155"/>
      <c r="AE385" s="155"/>
      <c r="AF385" s="157"/>
      <c r="AG385" s="155"/>
      <c r="AH385" s="155"/>
      <c r="AI385" s="129"/>
      <c r="AJ385" s="130"/>
      <c r="AK385" s="130"/>
      <c r="AL385" s="130"/>
      <c r="AM385" s="130"/>
      <c r="AN385" s="131"/>
    </row>
    <row r="386" spans="1:40" s="1" customFormat="1" ht="13.15" customHeight="1" x14ac:dyDescent="0.2">
      <c r="A386" s="383"/>
      <c r="B386" s="155"/>
      <c r="C386" s="155"/>
      <c r="D386" s="155"/>
      <c r="E386" s="155"/>
      <c r="F386" s="147"/>
      <c r="G386" s="159"/>
      <c r="H386" s="355"/>
      <c r="I386" s="274" t="s">
        <v>61</v>
      </c>
      <c r="J386" s="297" t="s">
        <v>73</v>
      </c>
      <c r="K386" s="297"/>
      <c r="L386" s="358"/>
      <c r="M386" s="355"/>
      <c r="N386" s="355"/>
      <c r="O386" s="355"/>
      <c r="P386" s="217"/>
      <c r="Q386" s="298"/>
      <c r="R386" s="298"/>
      <c r="S386" s="298"/>
      <c r="T386" s="362"/>
      <c r="U386" s="56" t="s">
        <v>53</v>
      </c>
      <c r="V386" s="57"/>
      <c r="W386" s="57"/>
      <c r="X386" s="320"/>
      <c r="Y386" s="233"/>
      <c r="Z386" s="233"/>
      <c r="AA386" s="233"/>
      <c r="AB386" s="233"/>
      <c r="AC386" s="155"/>
      <c r="AD386" s="155"/>
      <c r="AE386" s="155"/>
      <c r="AF386" s="157"/>
      <c r="AG386" s="155"/>
      <c r="AH386" s="155"/>
      <c r="AI386" s="129"/>
      <c r="AJ386" s="130"/>
      <c r="AK386" s="130"/>
      <c r="AL386" s="130"/>
      <c r="AM386" s="130"/>
      <c r="AN386" s="131"/>
    </row>
    <row r="387" spans="1:40" s="1" customFormat="1" ht="76.5" x14ac:dyDescent="0.2">
      <c r="A387" s="383"/>
      <c r="B387" s="155"/>
      <c r="C387" s="155"/>
      <c r="D387" s="155"/>
      <c r="E387" s="155"/>
      <c r="F387" s="147"/>
      <c r="G387" s="159"/>
      <c r="H387" s="355"/>
      <c r="I387" s="274"/>
      <c r="J387" s="297"/>
      <c r="K387" s="297"/>
      <c r="L387" s="358"/>
      <c r="M387" s="355"/>
      <c r="N387" s="355"/>
      <c r="O387" s="355"/>
      <c r="P387" s="178"/>
      <c r="Q387" s="298"/>
      <c r="R387" s="298"/>
      <c r="S387" s="298"/>
      <c r="T387" s="360" t="s">
        <v>62</v>
      </c>
      <c r="U387" s="56" t="s">
        <v>43</v>
      </c>
      <c r="V387" s="57"/>
      <c r="W387" s="57"/>
      <c r="X387" s="320">
        <f>SUM(IF(V387="x",15)+IF(V388="x",5)+IF(V389="x",15)+IF(V390="x",10)+IF(V391="x",15)+IF(V392="x",10)+IF(V393="x",30))</f>
        <v>0</v>
      </c>
      <c r="Y387" s="233"/>
      <c r="Z387" s="233"/>
      <c r="AA387" s="233"/>
      <c r="AB387" s="233"/>
      <c r="AC387" s="155"/>
      <c r="AD387" s="155"/>
      <c r="AE387" s="155"/>
      <c r="AF387" s="157"/>
      <c r="AG387" s="155"/>
      <c r="AH387" s="155"/>
      <c r="AI387" s="129"/>
      <c r="AJ387" s="130"/>
      <c r="AK387" s="130"/>
      <c r="AL387" s="130"/>
      <c r="AM387" s="130"/>
      <c r="AN387" s="131"/>
    </row>
    <row r="388" spans="1:40" s="1" customFormat="1" ht="63.75" x14ac:dyDescent="0.2">
      <c r="A388" s="383"/>
      <c r="B388" s="155"/>
      <c r="C388" s="155"/>
      <c r="D388" s="155"/>
      <c r="E388" s="155"/>
      <c r="F388" s="147"/>
      <c r="G388" s="159"/>
      <c r="H388" s="355"/>
      <c r="I388" s="274"/>
      <c r="J388" s="297"/>
      <c r="K388" s="297"/>
      <c r="L388" s="358"/>
      <c r="M388" s="355"/>
      <c r="N388" s="355"/>
      <c r="O388" s="355"/>
      <c r="P388" s="178"/>
      <c r="Q388" s="298"/>
      <c r="R388" s="298"/>
      <c r="S388" s="298"/>
      <c r="T388" s="361"/>
      <c r="U388" s="56" t="s">
        <v>46</v>
      </c>
      <c r="V388" s="57"/>
      <c r="W388" s="57"/>
      <c r="X388" s="320"/>
      <c r="Y388" s="233"/>
      <c r="Z388" s="233"/>
      <c r="AA388" s="233"/>
      <c r="AB388" s="233"/>
      <c r="AC388" s="155"/>
      <c r="AD388" s="155"/>
      <c r="AE388" s="155"/>
      <c r="AF388" s="157"/>
      <c r="AG388" s="155"/>
      <c r="AH388" s="155"/>
      <c r="AI388" s="129"/>
      <c r="AJ388" s="130"/>
      <c r="AK388" s="130"/>
      <c r="AL388" s="130"/>
      <c r="AM388" s="130"/>
      <c r="AN388" s="131"/>
    </row>
    <row r="389" spans="1:40" s="1" customFormat="1" ht="13.15" customHeight="1" x14ac:dyDescent="0.2">
      <c r="A389" s="383"/>
      <c r="B389" s="155"/>
      <c r="C389" s="155"/>
      <c r="D389" s="155"/>
      <c r="E389" s="155"/>
      <c r="F389" s="147"/>
      <c r="G389" s="159"/>
      <c r="H389" s="355"/>
      <c r="I389" s="56" t="s">
        <v>63</v>
      </c>
      <c r="J389" s="58" t="s">
        <v>73</v>
      </c>
      <c r="K389" s="58"/>
      <c r="L389" s="358"/>
      <c r="M389" s="355"/>
      <c r="N389" s="355"/>
      <c r="O389" s="355"/>
      <c r="P389" s="178"/>
      <c r="Q389" s="298"/>
      <c r="R389" s="298"/>
      <c r="S389" s="298"/>
      <c r="T389" s="361"/>
      <c r="U389" s="56" t="s">
        <v>47</v>
      </c>
      <c r="V389" s="57"/>
      <c r="W389" s="57"/>
      <c r="X389" s="320"/>
      <c r="Y389" s="233"/>
      <c r="Z389" s="233"/>
      <c r="AA389" s="233"/>
      <c r="AB389" s="233"/>
      <c r="AC389" s="155"/>
      <c r="AD389" s="155"/>
      <c r="AE389" s="155"/>
      <c r="AF389" s="157"/>
      <c r="AG389" s="155"/>
      <c r="AH389" s="155"/>
      <c r="AI389" s="129"/>
      <c r="AJ389" s="130"/>
      <c r="AK389" s="130"/>
      <c r="AL389" s="130"/>
      <c r="AM389" s="130"/>
      <c r="AN389" s="131"/>
    </row>
    <row r="390" spans="1:40" s="1" customFormat="1" ht="13.15" customHeight="1" x14ac:dyDescent="0.2">
      <c r="A390" s="383"/>
      <c r="B390" s="155"/>
      <c r="C390" s="155"/>
      <c r="D390" s="155"/>
      <c r="E390" s="155"/>
      <c r="F390" s="147"/>
      <c r="G390" s="159"/>
      <c r="H390" s="355"/>
      <c r="I390" s="56" t="s">
        <v>64</v>
      </c>
      <c r="J390" s="58" t="s">
        <v>73</v>
      </c>
      <c r="K390" s="58"/>
      <c r="L390" s="358"/>
      <c r="M390" s="355"/>
      <c r="N390" s="355"/>
      <c r="O390" s="355"/>
      <c r="P390" s="178"/>
      <c r="Q390" s="298"/>
      <c r="R390" s="298"/>
      <c r="S390" s="298"/>
      <c r="T390" s="361"/>
      <c r="U390" s="56" t="s">
        <v>48</v>
      </c>
      <c r="V390" s="57"/>
      <c r="W390" s="57"/>
      <c r="X390" s="320"/>
      <c r="Y390" s="233"/>
      <c r="Z390" s="233"/>
      <c r="AA390" s="233"/>
      <c r="AB390" s="233"/>
      <c r="AC390" s="155"/>
      <c r="AD390" s="155"/>
      <c r="AE390" s="155"/>
      <c r="AF390" s="157"/>
      <c r="AG390" s="155"/>
      <c r="AH390" s="155"/>
      <c r="AI390" s="129"/>
      <c r="AJ390" s="130"/>
      <c r="AK390" s="130"/>
      <c r="AL390" s="130"/>
      <c r="AM390" s="130"/>
      <c r="AN390" s="131"/>
    </row>
    <row r="391" spans="1:40" s="1" customFormat="1" ht="63.75" x14ac:dyDescent="0.2">
      <c r="A391" s="383"/>
      <c r="B391" s="155"/>
      <c r="C391" s="155"/>
      <c r="D391" s="155"/>
      <c r="E391" s="155"/>
      <c r="F391" s="147"/>
      <c r="G391" s="159"/>
      <c r="H391" s="355"/>
      <c r="I391" s="56" t="s">
        <v>65</v>
      </c>
      <c r="J391" s="58" t="s">
        <v>73</v>
      </c>
      <c r="K391" s="58"/>
      <c r="L391" s="358"/>
      <c r="M391" s="355"/>
      <c r="N391" s="355"/>
      <c r="O391" s="355"/>
      <c r="P391" s="178"/>
      <c r="Q391" s="298"/>
      <c r="R391" s="298"/>
      <c r="S391" s="298"/>
      <c r="T391" s="361"/>
      <c r="U391" s="56" t="s">
        <v>50</v>
      </c>
      <c r="V391" s="57"/>
      <c r="W391" s="57"/>
      <c r="X391" s="320"/>
      <c r="Y391" s="233"/>
      <c r="Z391" s="233"/>
      <c r="AA391" s="233"/>
      <c r="AB391" s="233"/>
      <c r="AC391" s="155"/>
      <c r="AD391" s="155"/>
      <c r="AE391" s="155"/>
      <c r="AF391" s="157"/>
      <c r="AG391" s="155"/>
      <c r="AH391" s="155"/>
      <c r="AI391" s="129"/>
      <c r="AJ391" s="130"/>
      <c r="AK391" s="130"/>
      <c r="AL391" s="130"/>
      <c r="AM391" s="130"/>
      <c r="AN391" s="131"/>
    </row>
    <row r="392" spans="1:40" s="1" customFormat="1" ht="63.75" x14ac:dyDescent="0.2">
      <c r="A392" s="383"/>
      <c r="B392" s="155"/>
      <c r="C392" s="155"/>
      <c r="D392" s="155"/>
      <c r="E392" s="155"/>
      <c r="F392" s="147"/>
      <c r="G392" s="159"/>
      <c r="H392" s="355"/>
      <c r="I392" s="56" t="s">
        <v>66</v>
      </c>
      <c r="J392" s="58" t="s">
        <v>73</v>
      </c>
      <c r="K392" s="58"/>
      <c r="L392" s="358"/>
      <c r="M392" s="355"/>
      <c r="N392" s="355"/>
      <c r="O392" s="355"/>
      <c r="P392" s="178"/>
      <c r="Q392" s="298"/>
      <c r="R392" s="298"/>
      <c r="S392" s="298"/>
      <c r="T392" s="361"/>
      <c r="U392" s="56" t="s">
        <v>52</v>
      </c>
      <c r="V392" s="57"/>
      <c r="W392" s="57"/>
      <c r="X392" s="320"/>
      <c r="Y392" s="233"/>
      <c r="Z392" s="233"/>
      <c r="AA392" s="233"/>
      <c r="AB392" s="233"/>
      <c r="AC392" s="155"/>
      <c r="AD392" s="155"/>
      <c r="AE392" s="155"/>
      <c r="AF392" s="157"/>
      <c r="AG392" s="155"/>
      <c r="AH392" s="155"/>
      <c r="AI392" s="129"/>
      <c r="AJ392" s="130"/>
      <c r="AK392" s="130"/>
      <c r="AL392" s="130"/>
      <c r="AM392" s="130"/>
      <c r="AN392" s="131"/>
    </row>
    <row r="393" spans="1:40" s="1" customFormat="1" ht="13.15" customHeight="1" x14ac:dyDescent="0.2">
      <c r="A393" s="383"/>
      <c r="B393" s="155"/>
      <c r="C393" s="155"/>
      <c r="D393" s="155"/>
      <c r="E393" s="155"/>
      <c r="F393" s="147"/>
      <c r="G393" s="159"/>
      <c r="H393" s="355"/>
      <c r="I393" s="56" t="s">
        <v>67</v>
      </c>
      <c r="J393" s="58" t="s">
        <v>73</v>
      </c>
      <c r="K393" s="58"/>
      <c r="L393" s="358"/>
      <c r="M393" s="355"/>
      <c r="N393" s="355"/>
      <c r="O393" s="355"/>
      <c r="P393" s="178"/>
      <c r="Q393" s="298"/>
      <c r="R393" s="298"/>
      <c r="S393" s="298"/>
      <c r="T393" s="362"/>
      <c r="U393" s="56" t="s">
        <v>53</v>
      </c>
      <c r="V393" s="57"/>
      <c r="W393" s="57"/>
      <c r="X393" s="320"/>
      <c r="Y393" s="233"/>
      <c r="Z393" s="233"/>
      <c r="AA393" s="233"/>
      <c r="AB393" s="233"/>
      <c r="AC393" s="155"/>
      <c r="AD393" s="155"/>
      <c r="AE393" s="155"/>
      <c r="AF393" s="157"/>
      <c r="AG393" s="155"/>
      <c r="AH393" s="155"/>
      <c r="AI393" s="129"/>
      <c r="AJ393" s="130"/>
      <c r="AK393" s="130"/>
      <c r="AL393" s="130"/>
      <c r="AM393" s="130"/>
      <c r="AN393" s="131"/>
    </row>
    <row r="394" spans="1:40" s="1" customFormat="1" ht="13.15" customHeight="1" x14ac:dyDescent="0.2">
      <c r="A394" s="383"/>
      <c r="B394" s="155"/>
      <c r="C394" s="155"/>
      <c r="D394" s="155"/>
      <c r="E394" s="155"/>
      <c r="F394" s="147"/>
      <c r="G394" s="159"/>
      <c r="H394" s="355"/>
      <c r="I394" s="56" t="s">
        <v>68</v>
      </c>
      <c r="J394" s="36"/>
      <c r="K394" s="58" t="s">
        <v>73</v>
      </c>
      <c r="L394" s="358"/>
      <c r="M394" s="355"/>
      <c r="N394" s="355"/>
      <c r="O394" s="355"/>
      <c r="P394" s="368" t="s">
        <v>69</v>
      </c>
      <c r="Q394" s="369"/>
      <c r="R394" s="369"/>
      <c r="S394" s="369"/>
      <c r="T394" s="369"/>
      <c r="U394" s="369"/>
      <c r="V394" s="369"/>
      <c r="W394" s="369"/>
      <c r="X394" s="370"/>
      <c r="Y394" s="233"/>
      <c r="Z394" s="233"/>
      <c r="AA394" s="233"/>
      <c r="AB394" s="233"/>
      <c r="AC394" s="155"/>
      <c r="AD394" s="155"/>
      <c r="AE394" s="155"/>
      <c r="AF394" s="157"/>
      <c r="AG394" s="155"/>
      <c r="AH394" s="155"/>
      <c r="AI394" s="129"/>
      <c r="AJ394" s="130"/>
      <c r="AK394" s="130"/>
      <c r="AL394" s="130"/>
      <c r="AM394" s="130"/>
      <c r="AN394" s="131"/>
    </row>
    <row r="395" spans="1:40" s="1" customFormat="1" ht="13.15" customHeight="1" x14ac:dyDescent="0.2">
      <c r="A395" s="383"/>
      <c r="B395" s="155"/>
      <c r="C395" s="155"/>
      <c r="D395" s="155"/>
      <c r="E395" s="155"/>
      <c r="F395" s="147"/>
      <c r="G395" s="159"/>
      <c r="H395" s="355"/>
      <c r="I395" s="56" t="s">
        <v>70</v>
      </c>
      <c r="J395" s="38" t="s">
        <v>73</v>
      </c>
      <c r="K395" s="58"/>
      <c r="L395" s="358"/>
      <c r="M395" s="355"/>
      <c r="N395" s="355"/>
      <c r="O395" s="355"/>
      <c r="P395" s="371"/>
      <c r="Q395" s="372"/>
      <c r="R395" s="372"/>
      <c r="S395" s="372"/>
      <c r="T395" s="372"/>
      <c r="U395" s="372"/>
      <c r="V395" s="372"/>
      <c r="W395" s="372"/>
      <c r="X395" s="373"/>
      <c r="Y395" s="233"/>
      <c r="Z395" s="233"/>
      <c r="AA395" s="233"/>
      <c r="AB395" s="233"/>
      <c r="AC395" s="155"/>
      <c r="AD395" s="155"/>
      <c r="AE395" s="155"/>
      <c r="AF395" s="157"/>
      <c r="AG395" s="155"/>
      <c r="AH395" s="155"/>
      <c r="AI395" s="129"/>
      <c r="AJ395" s="130"/>
      <c r="AK395" s="130"/>
      <c r="AL395" s="130"/>
      <c r="AM395" s="130"/>
      <c r="AN395" s="131"/>
    </row>
    <row r="396" spans="1:40" s="1" customFormat="1" ht="13.15" customHeight="1" x14ac:dyDescent="0.2">
      <c r="A396" s="383"/>
      <c r="B396" s="155"/>
      <c r="C396" s="155"/>
      <c r="D396" s="155"/>
      <c r="E396" s="155"/>
      <c r="F396" s="147"/>
      <c r="G396" s="159"/>
      <c r="H396" s="355"/>
      <c r="I396" s="56" t="s">
        <v>71</v>
      </c>
      <c r="J396" s="38" t="s">
        <v>73</v>
      </c>
      <c r="K396" s="58"/>
      <c r="L396" s="358"/>
      <c r="M396" s="355"/>
      <c r="N396" s="355"/>
      <c r="O396" s="355"/>
      <c r="P396" s="371"/>
      <c r="Q396" s="372"/>
      <c r="R396" s="372"/>
      <c r="S396" s="372"/>
      <c r="T396" s="372"/>
      <c r="U396" s="372"/>
      <c r="V396" s="372"/>
      <c r="W396" s="372"/>
      <c r="X396" s="373"/>
      <c r="Y396" s="233"/>
      <c r="Z396" s="233"/>
      <c r="AA396" s="233"/>
      <c r="AB396" s="233"/>
      <c r="AC396" s="155"/>
      <c r="AD396" s="155"/>
      <c r="AE396" s="155"/>
      <c r="AF396" s="157"/>
      <c r="AG396" s="155"/>
      <c r="AH396" s="155"/>
      <c r="AI396" s="129"/>
      <c r="AJ396" s="130"/>
      <c r="AK396" s="130"/>
      <c r="AL396" s="130"/>
      <c r="AM396" s="130"/>
      <c r="AN396" s="131"/>
    </row>
    <row r="397" spans="1:40" s="1" customFormat="1" ht="13.15" customHeight="1" x14ac:dyDescent="0.2">
      <c r="A397" s="383"/>
      <c r="B397" s="155"/>
      <c r="C397" s="179"/>
      <c r="D397" s="179"/>
      <c r="E397" s="179"/>
      <c r="F397" s="148"/>
      <c r="G397" s="160"/>
      <c r="H397" s="356"/>
      <c r="I397" s="34" t="s">
        <v>72</v>
      </c>
      <c r="J397" s="38"/>
      <c r="K397" s="36" t="s">
        <v>73</v>
      </c>
      <c r="L397" s="359"/>
      <c r="M397" s="356"/>
      <c r="N397" s="356"/>
      <c r="O397" s="356"/>
      <c r="P397" s="374"/>
      <c r="Q397" s="375"/>
      <c r="R397" s="375"/>
      <c r="S397" s="375"/>
      <c r="T397" s="375"/>
      <c r="U397" s="375"/>
      <c r="V397" s="375"/>
      <c r="W397" s="375"/>
      <c r="X397" s="376"/>
      <c r="Y397" s="234"/>
      <c r="Z397" s="234"/>
      <c r="AA397" s="234"/>
      <c r="AB397" s="234"/>
      <c r="AC397" s="179"/>
      <c r="AD397" s="179"/>
      <c r="AE397" s="179"/>
      <c r="AF397" s="188"/>
      <c r="AG397" s="179"/>
      <c r="AH397" s="179"/>
      <c r="AI397" s="132"/>
      <c r="AJ397" s="133"/>
      <c r="AK397" s="133"/>
      <c r="AL397" s="133"/>
      <c r="AM397" s="133"/>
      <c r="AN397" s="134"/>
    </row>
    <row r="398" spans="1:40" s="1" customFormat="1" ht="26.45" customHeight="1" x14ac:dyDescent="0.2">
      <c r="A398" s="384"/>
      <c r="B398" s="155"/>
      <c r="C398" s="178" t="s">
        <v>237</v>
      </c>
      <c r="D398" s="178" t="s">
        <v>238</v>
      </c>
      <c r="E398" s="178" t="s">
        <v>239</v>
      </c>
      <c r="F398" s="178" t="s">
        <v>245</v>
      </c>
      <c r="G398" s="170">
        <v>3</v>
      </c>
      <c r="H398" s="366" t="str">
        <f>IF(G398=1,"RARA VEZ",IF(G398=2,"IMPROBABLE",IF(G398=3,"POSIBLE",IF(G398=4,"PROBABLE",IF(G398=5,"CASI SEGURO"," ")))))</f>
        <v>POSIBLE</v>
      </c>
      <c r="I398" s="56" t="s">
        <v>41</v>
      </c>
      <c r="J398" s="59" t="s">
        <v>73</v>
      </c>
      <c r="K398" s="58"/>
      <c r="L398" s="367">
        <f>COUNTIF(J398:J429,"x")</f>
        <v>16</v>
      </c>
      <c r="M398" s="366" t="str">
        <f>IF(L398&lt;6,"5",IF(L398&gt;11,"20",IF(L443&gt;6,"10","10 ")))</f>
        <v>20</v>
      </c>
      <c r="N398" s="366">
        <f>(G398*M398)</f>
        <v>60</v>
      </c>
      <c r="O398" s="366" t="str">
        <f>IF(N398&lt;11,"BAJA",IF(N398&gt;59,"EXTREMA",IF(N398=15,"MODERADA",IF(N398=20,"MODERADA",IF(N398=25,"MODERADA",IF(N398=30,"ALTA",IF(N398=40,"ALTA",IF(N398=50,"ALTA"," "))))))))</f>
        <v>EXTREMA</v>
      </c>
      <c r="P398" s="217" t="s">
        <v>240</v>
      </c>
      <c r="Q398" s="298" t="s">
        <v>73</v>
      </c>
      <c r="R398" s="298"/>
      <c r="S398" s="298"/>
      <c r="T398" s="360" t="s">
        <v>42</v>
      </c>
      <c r="U398" s="56" t="s">
        <v>43</v>
      </c>
      <c r="V398" s="57"/>
      <c r="W398" s="57" t="s">
        <v>73</v>
      </c>
      <c r="X398" s="320">
        <f>SUM(IF(V398="x",15)+IF(V399="x",5)+IF(V400="x",15)+IF(V401="x",10)+IF(V402="x",15)+IF(V403="x",10)+IF(V404="x",30))</f>
        <v>15</v>
      </c>
      <c r="Y398" s="233">
        <f>AVERAGE(X398:X425)</f>
        <v>15</v>
      </c>
      <c r="Z398" s="233" t="str">
        <f>IF(Y398&lt;86,"DEBIL",IF(Y398&gt;95,"FUERTE",IF(Y398=86,"MODERADO",IF(Y398=87,"MODERADO",IF(Y398=88,"MODERADO",IF(Y398=89,"MODERADO",IF(Y398=90,"MODERADO",IF(Y398=91,"MODERADO",IF(Y398=92,"MODERADO",IF(Y398=93,"MODERADO",IF(Y398=94,"MODERADO",IF(Y398=95,"MODERADO"," "))))))))))))</f>
        <v>DEBIL</v>
      </c>
      <c r="AA398" s="232" t="str">
        <f>IF(Y398&lt;85,O398," ")</f>
        <v>EXTREMA</v>
      </c>
      <c r="AB398" s="232" t="s">
        <v>44</v>
      </c>
      <c r="AC398" s="152" t="s">
        <v>645</v>
      </c>
      <c r="AD398" s="178" t="s">
        <v>639</v>
      </c>
      <c r="AE398" s="178" t="s">
        <v>241</v>
      </c>
      <c r="AF398" s="192" t="s">
        <v>242</v>
      </c>
      <c r="AG398" s="516" t="s">
        <v>709</v>
      </c>
      <c r="AH398" s="178" t="s">
        <v>708</v>
      </c>
      <c r="AI398" s="135" t="s">
        <v>743</v>
      </c>
      <c r="AJ398" s="136"/>
      <c r="AK398" s="136"/>
      <c r="AL398" s="136"/>
      <c r="AM398" s="136"/>
      <c r="AN398" s="137"/>
    </row>
    <row r="399" spans="1:40" s="1" customFormat="1" ht="63.75" x14ac:dyDescent="0.2">
      <c r="A399" s="384"/>
      <c r="B399" s="155"/>
      <c r="C399" s="155"/>
      <c r="D399" s="155"/>
      <c r="E399" s="155"/>
      <c r="F399" s="147"/>
      <c r="G399" s="159"/>
      <c r="H399" s="355"/>
      <c r="I399" s="274" t="s">
        <v>45</v>
      </c>
      <c r="J399" s="297" t="s">
        <v>73</v>
      </c>
      <c r="K399" s="297"/>
      <c r="L399" s="358"/>
      <c r="M399" s="355"/>
      <c r="N399" s="355"/>
      <c r="O399" s="355"/>
      <c r="P399" s="217"/>
      <c r="Q399" s="298"/>
      <c r="R399" s="298"/>
      <c r="S399" s="298"/>
      <c r="T399" s="361"/>
      <c r="U399" s="56" t="s">
        <v>46</v>
      </c>
      <c r="V399" s="57" t="s">
        <v>73</v>
      </c>
      <c r="W399" s="57"/>
      <c r="X399" s="320"/>
      <c r="Y399" s="233"/>
      <c r="Z399" s="233"/>
      <c r="AA399" s="233"/>
      <c r="AB399" s="233"/>
      <c r="AC399" s="150"/>
      <c r="AD399" s="155"/>
      <c r="AE399" s="155"/>
      <c r="AF399" s="193"/>
      <c r="AG399" s="479"/>
      <c r="AH399" s="155"/>
      <c r="AI399" s="138"/>
      <c r="AJ399" s="139"/>
      <c r="AK399" s="139"/>
      <c r="AL399" s="139"/>
      <c r="AM399" s="139"/>
      <c r="AN399" s="140"/>
    </row>
    <row r="400" spans="1:40" s="1" customFormat="1" ht="13.15" customHeight="1" x14ac:dyDescent="0.2">
      <c r="A400" s="384"/>
      <c r="B400" s="155"/>
      <c r="C400" s="155"/>
      <c r="D400" s="155"/>
      <c r="E400" s="155"/>
      <c r="F400" s="147"/>
      <c r="G400" s="159"/>
      <c r="H400" s="355"/>
      <c r="I400" s="274"/>
      <c r="J400" s="297"/>
      <c r="K400" s="297"/>
      <c r="L400" s="358"/>
      <c r="M400" s="355"/>
      <c r="N400" s="355"/>
      <c r="O400" s="355"/>
      <c r="P400" s="217"/>
      <c r="Q400" s="298"/>
      <c r="R400" s="298"/>
      <c r="S400" s="298"/>
      <c r="T400" s="361"/>
      <c r="U400" s="56" t="s">
        <v>47</v>
      </c>
      <c r="V400" s="57"/>
      <c r="W400" s="57" t="s">
        <v>73</v>
      </c>
      <c r="X400" s="320"/>
      <c r="Y400" s="233"/>
      <c r="Z400" s="233"/>
      <c r="AA400" s="233"/>
      <c r="AB400" s="233"/>
      <c r="AC400" s="150"/>
      <c r="AD400" s="155"/>
      <c r="AE400" s="155"/>
      <c r="AF400" s="193"/>
      <c r="AG400" s="479"/>
      <c r="AH400" s="155"/>
      <c r="AI400" s="138"/>
      <c r="AJ400" s="139"/>
      <c r="AK400" s="139"/>
      <c r="AL400" s="139"/>
      <c r="AM400" s="139"/>
      <c r="AN400" s="140"/>
    </row>
    <row r="401" spans="1:40" s="1" customFormat="1" ht="13.15" customHeight="1" x14ac:dyDescent="0.2">
      <c r="A401" s="384"/>
      <c r="B401" s="155"/>
      <c r="C401" s="155"/>
      <c r="D401" s="155"/>
      <c r="E401" s="155"/>
      <c r="F401" s="147"/>
      <c r="G401" s="159"/>
      <c r="H401" s="355"/>
      <c r="I401" s="274"/>
      <c r="J401" s="297"/>
      <c r="K401" s="297"/>
      <c r="L401" s="358"/>
      <c r="M401" s="355"/>
      <c r="N401" s="355"/>
      <c r="O401" s="355"/>
      <c r="P401" s="217"/>
      <c r="Q401" s="298"/>
      <c r="R401" s="298"/>
      <c r="S401" s="298"/>
      <c r="T401" s="361"/>
      <c r="U401" s="56" t="s">
        <v>48</v>
      </c>
      <c r="V401" s="57" t="s">
        <v>73</v>
      </c>
      <c r="W401" s="57"/>
      <c r="X401" s="320"/>
      <c r="Y401" s="233"/>
      <c r="Z401" s="233"/>
      <c r="AA401" s="233"/>
      <c r="AB401" s="233"/>
      <c r="AC401" s="150"/>
      <c r="AD401" s="155"/>
      <c r="AE401" s="155"/>
      <c r="AF401" s="193"/>
      <c r="AG401" s="479"/>
      <c r="AH401" s="155"/>
      <c r="AI401" s="138"/>
      <c r="AJ401" s="139"/>
      <c r="AK401" s="139"/>
      <c r="AL401" s="139"/>
      <c r="AM401" s="139"/>
      <c r="AN401" s="140"/>
    </row>
    <row r="402" spans="1:40" s="1" customFormat="1" ht="63.75" x14ac:dyDescent="0.2">
      <c r="A402" s="384"/>
      <c r="B402" s="155"/>
      <c r="C402" s="155"/>
      <c r="D402" s="155"/>
      <c r="E402" s="155"/>
      <c r="F402" s="147"/>
      <c r="G402" s="159"/>
      <c r="H402" s="355"/>
      <c r="I402" s="56" t="s">
        <v>49</v>
      </c>
      <c r="J402" s="58" t="s">
        <v>73</v>
      </c>
      <c r="K402" s="58"/>
      <c r="L402" s="358"/>
      <c r="M402" s="355"/>
      <c r="N402" s="355"/>
      <c r="O402" s="355"/>
      <c r="P402" s="217"/>
      <c r="Q402" s="298"/>
      <c r="R402" s="298"/>
      <c r="S402" s="298"/>
      <c r="T402" s="361"/>
      <c r="U402" s="56" t="s">
        <v>50</v>
      </c>
      <c r="V402" s="57"/>
      <c r="W402" s="57" t="s">
        <v>73</v>
      </c>
      <c r="X402" s="320"/>
      <c r="Y402" s="233"/>
      <c r="Z402" s="233"/>
      <c r="AA402" s="233"/>
      <c r="AB402" s="233"/>
      <c r="AC402" s="150"/>
      <c r="AD402" s="155"/>
      <c r="AE402" s="155"/>
      <c r="AF402" s="193"/>
      <c r="AG402" s="479"/>
      <c r="AH402" s="155"/>
      <c r="AI402" s="138"/>
      <c r="AJ402" s="139"/>
      <c r="AK402" s="139"/>
      <c r="AL402" s="139"/>
      <c r="AM402" s="139"/>
      <c r="AN402" s="140"/>
    </row>
    <row r="403" spans="1:40" s="1" customFormat="1" ht="63.75" x14ac:dyDescent="0.2">
      <c r="A403" s="384"/>
      <c r="B403" s="155"/>
      <c r="C403" s="155"/>
      <c r="D403" s="155"/>
      <c r="E403" s="155"/>
      <c r="F403" s="147"/>
      <c r="G403" s="159"/>
      <c r="H403" s="355"/>
      <c r="I403" s="274" t="s">
        <v>51</v>
      </c>
      <c r="J403" s="297" t="s">
        <v>73</v>
      </c>
      <c r="K403" s="297"/>
      <c r="L403" s="358"/>
      <c r="M403" s="355"/>
      <c r="N403" s="355"/>
      <c r="O403" s="355"/>
      <c r="P403" s="217"/>
      <c r="Q403" s="298"/>
      <c r="R403" s="298"/>
      <c r="S403" s="298"/>
      <c r="T403" s="361"/>
      <c r="U403" s="56" t="s">
        <v>52</v>
      </c>
      <c r="V403" s="57"/>
      <c r="W403" s="57" t="s">
        <v>73</v>
      </c>
      <c r="X403" s="320"/>
      <c r="Y403" s="233"/>
      <c r="Z403" s="233"/>
      <c r="AA403" s="233"/>
      <c r="AB403" s="233"/>
      <c r="AC403" s="150"/>
      <c r="AD403" s="155"/>
      <c r="AE403" s="155"/>
      <c r="AF403" s="193"/>
      <c r="AG403" s="479"/>
      <c r="AH403" s="155"/>
      <c r="AI403" s="138"/>
      <c r="AJ403" s="139"/>
      <c r="AK403" s="139"/>
      <c r="AL403" s="139"/>
      <c r="AM403" s="139"/>
      <c r="AN403" s="140"/>
    </row>
    <row r="404" spans="1:40" s="1" customFormat="1" ht="13.15" customHeight="1" x14ac:dyDescent="0.2">
      <c r="A404" s="384"/>
      <c r="B404" s="155"/>
      <c r="C404" s="155"/>
      <c r="D404" s="155"/>
      <c r="E404" s="155"/>
      <c r="F404" s="147"/>
      <c r="G404" s="159"/>
      <c r="H404" s="355"/>
      <c r="I404" s="274"/>
      <c r="J404" s="297"/>
      <c r="K404" s="297"/>
      <c r="L404" s="358"/>
      <c r="M404" s="355"/>
      <c r="N404" s="355"/>
      <c r="O404" s="355"/>
      <c r="P404" s="217"/>
      <c r="Q404" s="298"/>
      <c r="R404" s="298"/>
      <c r="S404" s="298"/>
      <c r="T404" s="362"/>
      <c r="U404" s="56" t="s">
        <v>53</v>
      </c>
      <c r="V404" s="57"/>
      <c r="W404" s="57" t="s">
        <v>73</v>
      </c>
      <c r="X404" s="320"/>
      <c r="Y404" s="233"/>
      <c r="Z404" s="233"/>
      <c r="AA404" s="233"/>
      <c r="AB404" s="233"/>
      <c r="AC404" s="151"/>
      <c r="AD404" s="155"/>
      <c r="AE404" s="155"/>
      <c r="AF404" s="193"/>
      <c r="AG404" s="479"/>
      <c r="AH404" s="155"/>
      <c r="AI404" s="138"/>
      <c r="AJ404" s="139"/>
      <c r="AK404" s="139"/>
      <c r="AL404" s="139"/>
      <c r="AM404" s="139"/>
      <c r="AN404" s="140"/>
    </row>
    <row r="405" spans="1:40" s="1" customFormat="1" ht="25.5" customHeight="1" x14ac:dyDescent="0.2">
      <c r="A405" s="384"/>
      <c r="B405" s="155"/>
      <c r="C405" s="155"/>
      <c r="D405" s="155"/>
      <c r="E405" s="155"/>
      <c r="F405" s="147"/>
      <c r="G405" s="159"/>
      <c r="H405" s="355"/>
      <c r="I405" s="274"/>
      <c r="J405" s="297"/>
      <c r="K405" s="297"/>
      <c r="L405" s="358"/>
      <c r="M405" s="355"/>
      <c r="N405" s="355"/>
      <c r="O405" s="355"/>
      <c r="P405" s="328" t="s">
        <v>243</v>
      </c>
      <c r="Q405" s="298"/>
      <c r="R405" s="298" t="s">
        <v>74</v>
      </c>
      <c r="S405" s="298"/>
      <c r="T405" s="360" t="s">
        <v>54</v>
      </c>
      <c r="U405" s="56" t="s">
        <v>43</v>
      </c>
      <c r="V405" s="57"/>
      <c r="W405" s="57" t="s">
        <v>74</v>
      </c>
      <c r="X405" s="320">
        <f>SUM(IF(V405="x",15)+IF(V406="x",5)+IF(V407="x",15)+IF(V408="x",10)+IF(V409="x",15)+IF(V410="x",10)+IF(V411="x",30))</f>
        <v>45</v>
      </c>
      <c r="Y405" s="233"/>
      <c r="Z405" s="233"/>
      <c r="AA405" s="233"/>
      <c r="AB405" s="233"/>
      <c r="AC405" s="161" t="s">
        <v>644</v>
      </c>
      <c r="AD405" s="178" t="s">
        <v>639</v>
      </c>
      <c r="AE405" s="178" t="s">
        <v>244</v>
      </c>
      <c r="AF405" s="193"/>
      <c r="AG405" s="479"/>
      <c r="AH405" s="155"/>
      <c r="AI405" s="138"/>
      <c r="AJ405" s="139"/>
      <c r="AK405" s="139"/>
      <c r="AL405" s="139"/>
      <c r="AM405" s="139"/>
      <c r="AN405" s="140"/>
    </row>
    <row r="406" spans="1:40" s="1" customFormat="1" ht="63.75" x14ac:dyDescent="0.2">
      <c r="A406" s="384"/>
      <c r="B406" s="155"/>
      <c r="C406" s="155"/>
      <c r="D406" s="155"/>
      <c r="E406" s="155"/>
      <c r="F406" s="147"/>
      <c r="G406" s="159"/>
      <c r="H406" s="355"/>
      <c r="I406" s="274" t="s">
        <v>55</v>
      </c>
      <c r="J406" s="297" t="s">
        <v>73</v>
      </c>
      <c r="K406" s="297"/>
      <c r="L406" s="358"/>
      <c r="M406" s="355"/>
      <c r="N406" s="355"/>
      <c r="O406" s="355"/>
      <c r="P406" s="328"/>
      <c r="Q406" s="298"/>
      <c r="R406" s="298"/>
      <c r="S406" s="298"/>
      <c r="T406" s="361"/>
      <c r="U406" s="56" t="s">
        <v>46</v>
      </c>
      <c r="V406" s="57" t="s">
        <v>73</v>
      </c>
      <c r="W406" s="57"/>
      <c r="X406" s="320"/>
      <c r="Y406" s="233"/>
      <c r="Z406" s="233"/>
      <c r="AA406" s="233"/>
      <c r="AB406" s="233"/>
      <c r="AC406" s="161"/>
      <c r="AD406" s="155"/>
      <c r="AE406" s="155"/>
      <c r="AF406" s="193"/>
      <c r="AG406" s="479"/>
      <c r="AH406" s="155"/>
      <c r="AI406" s="138"/>
      <c r="AJ406" s="139"/>
      <c r="AK406" s="139"/>
      <c r="AL406" s="139"/>
      <c r="AM406" s="139"/>
      <c r="AN406" s="140"/>
    </row>
    <row r="407" spans="1:40" s="1" customFormat="1" ht="13.15" customHeight="1" x14ac:dyDescent="0.2">
      <c r="A407" s="384"/>
      <c r="B407" s="155"/>
      <c r="C407" s="155"/>
      <c r="D407" s="155"/>
      <c r="E407" s="155"/>
      <c r="F407" s="147"/>
      <c r="G407" s="159"/>
      <c r="H407" s="355"/>
      <c r="I407" s="274"/>
      <c r="J407" s="297"/>
      <c r="K407" s="297"/>
      <c r="L407" s="358"/>
      <c r="M407" s="355"/>
      <c r="N407" s="355"/>
      <c r="O407" s="355"/>
      <c r="P407" s="328"/>
      <c r="Q407" s="298"/>
      <c r="R407" s="298"/>
      <c r="S407" s="298"/>
      <c r="T407" s="361"/>
      <c r="U407" s="56" t="s">
        <v>47</v>
      </c>
      <c r="V407" s="57"/>
      <c r="W407" s="57" t="s">
        <v>73</v>
      </c>
      <c r="X407" s="320"/>
      <c r="Y407" s="233"/>
      <c r="Z407" s="233"/>
      <c r="AA407" s="233"/>
      <c r="AB407" s="233"/>
      <c r="AC407" s="161"/>
      <c r="AD407" s="155"/>
      <c r="AE407" s="155"/>
      <c r="AF407" s="193"/>
      <c r="AG407" s="479"/>
      <c r="AH407" s="155"/>
      <c r="AI407" s="138"/>
      <c r="AJ407" s="139"/>
      <c r="AK407" s="139"/>
      <c r="AL407" s="139"/>
      <c r="AM407" s="139"/>
      <c r="AN407" s="140"/>
    </row>
    <row r="408" spans="1:40" s="1" customFormat="1" ht="13.15" customHeight="1" x14ac:dyDescent="0.2">
      <c r="A408" s="384"/>
      <c r="B408" s="155"/>
      <c r="C408" s="155"/>
      <c r="D408" s="155"/>
      <c r="E408" s="155"/>
      <c r="F408" s="147"/>
      <c r="G408" s="159"/>
      <c r="H408" s="355"/>
      <c r="I408" s="274"/>
      <c r="J408" s="297"/>
      <c r="K408" s="297"/>
      <c r="L408" s="358"/>
      <c r="M408" s="355"/>
      <c r="N408" s="355"/>
      <c r="O408" s="355"/>
      <c r="P408" s="328"/>
      <c r="Q408" s="298"/>
      <c r="R408" s="298"/>
      <c r="S408" s="298"/>
      <c r="T408" s="361"/>
      <c r="U408" s="56" t="s">
        <v>48</v>
      </c>
      <c r="V408" s="57" t="s">
        <v>73</v>
      </c>
      <c r="W408" s="57"/>
      <c r="X408" s="320"/>
      <c r="Y408" s="233"/>
      <c r="Z408" s="233"/>
      <c r="AA408" s="233"/>
      <c r="AB408" s="233"/>
      <c r="AC408" s="161"/>
      <c r="AD408" s="155"/>
      <c r="AE408" s="155"/>
      <c r="AF408" s="193"/>
      <c r="AG408" s="479"/>
      <c r="AH408" s="155"/>
      <c r="AI408" s="138"/>
      <c r="AJ408" s="139"/>
      <c r="AK408" s="139"/>
      <c r="AL408" s="139"/>
      <c r="AM408" s="139"/>
      <c r="AN408" s="140"/>
    </row>
    <row r="409" spans="1:40" s="1" customFormat="1" ht="63.75" x14ac:dyDescent="0.2">
      <c r="A409" s="384"/>
      <c r="B409" s="155"/>
      <c r="C409" s="155"/>
      <c r="D409" s="155"/>
      <c r="E409" s="155"/>
      <c r="F409" s="147"/>
      <c r="G409" s="159"/>
      <c r="H409" s="355"/>
      <c r="I409" s="56" t="s">
        <v>56</v>
      </c>
      <c r="J409" s="58" t="s">
        <v>74</v>
      </c>
      <c r="K409" s="58"/>
      <c r="L409" s="358"/>
      <c r="M409" s="355"/>
      <c r="N409" s="355"/>
      <c r="O409" s="355"/>
      <c r="P409" s="328"/>
      <c r="Q409" s="298"/>
      <c r="R409" s="298"/>
      <c r="S409" s="298"/>
      <c r="T409" s="361"/>
      <c r="U409" s="56" t="s">
        <v>50</v>
      </c>
      <c r="V409" s="57"/>
      <c r="W409" s="57" t="s">
        <v>74</v>
      </c>
      <c r="X409" s="320"/>
      <c r="Y409" s="233"/>
      <c r="Z409" s="233"/>
      <c r="AA409" s="233"/>
      <c r="AB409" s="233"/>
      <c r="AC409" s="161"/>
      <c r="AD409" s="155"/>
      <c r="AE409" s="155"/>
      <c r="AF409" s="193"/>
      <c r="AG409" s="479"/>
      <c r="AH409" s="155"/>
      <c r="AI409" s="138"/>
      <c r="AJ409" s="139"/>
      <c r="AK409" s="139"/>
      <c r="AL409" s="139"/>
      <c r="AM409" s="139"/>
      <c r="AN409" s="140"/>
    </row>
    <row r="410" spans="1:40" s="1" customFormat="1" ht="63.75" x14ac:dyDescent="0.2">
      <c r="A410" s="384"/>
      <c r="B410" s="155"/>
      <c r="C410" s="155"/>
      <c r="D410" s="155"/>
      <c r="E410" s="155"/>
      <c r="F410" s="147"/>
      <c r="G410" s="159"/>
      <c r="H410" s="355"/>
      <c r="I410" s="274" t="s">
        <v>57</v>
      </c>
      <c r="J410" s="297" t="s">
        <v>74</v>
      </c>
      <c r="K410" s="297"/>
      <c r="L410" s="358"/>
      <c r="M410" s="355"/>
      <c r="N410" s="355"/>
      <c r="O410" s="355"/>
      <c r="P410" s="328"/>
      <c r="Q410" s="298"/>
      <c r="R410" s="298"/>
      <c r="S410" s="298"/>
      <c r="T410" s="361"/>
      <c r="U410" s="56" t="s">
        <v>52</v>
      </c>
      <c r="V410" s="57"/>
      <c r="W410" s="57" t="s">
        <v>74</v>
      </c>
      <c r="X410" s="320"/>
      <c r="Y410" s="233"/>
      <c r="Z410" s="233"/>
      <c r="AA410" s="233"/>
      <c r="AB410" s="233"/>
      <c r="AC410" s="161"/>
      <c r="AD410" s="155"/>
      <c r="AE410" s="155"/>
      <c r="AF410" s="193"/>
      <c r="AG410" s="479"/>
      <c r="AH410" s="155"/>
      <c r="AI410" s="138"/>
      <c r="AJ410" s="139"/>
      <c r="AK410" s="139"/>
      <c r="AL410" s="139"/>
      <c r="AM410" s="139"/>
      <c r="AN410" s="140"/>
    </row>
    <row r="411" spans="1:40" s="1" customFormat="1" ht="13.15" customHeight="1" x14ac:dyDescent="0.2">
      <c r="A411" s="384"/>
      <c r="B411" s="155"/>
      <c r="C411" s="155"/>
      <c r="D411" s="155"/>
      <c r="E411" s="155"/>
      <c r="F411" s="147"/>
      <c r="G411" s="159"/>
      <c r="H411" s="355"/>
      <c r="I411" s="274"/>
      <c r="J411" s="297"/>
      <c r="K411" s="297"/>
      <c r="L411" s="358"/>
      <c r="M411" s="355"/>
      <c r="N411" s="355"/>
      <c r="O411" s="355"/>
      <c r="P411" s="328"/>
      <c r="Q411" s="298"/>
      <c r="R411" s="298"/>
      <c r="S411" s="298"/>
      <c r="T411" s="362"/>
      <c r="U411" s="56" t="s">
        <v>53</v>
      </c>
      <c r="V411" s="57" t="s">
        <v>73</v>
      </c>
      <c r="W411" s="57"/>
      <c r="X411" s="320"/>
      <c r="Y411" s="233"/>
      <c r="Z411" s="233"/>
      <c r="AA411" s="233"/>
      <c r="AB411" s="233"/>
      <c r="AC411" s="161"/>
      <c r="AD411" s="155"/>
      <c r="AE411" s="155"/>
      <c r="AF411" s="193"/>
      <c r="AG411" s="479"/>
      <c r="AH411" s="155"/>
      <c r="AI411" s="138"/>
      <c r="AJ411" s="139"/>
      <c r="AK411" s="139"/>
      <c r="AL411" s="139"/>
      <c r="AM411" s="139"/>
      <c r="AN411" s="140"/>
    </row>
    <row r="412" spans="1:40" s="1" customFormat="1" ht="76.5" x14ac:dyDescent="0.2">
      <c r="A412" s="384"/>
      <c r="B412" s="155"/>
      <c r="C412" s="155"/>
      <c r="D412" s="155"/>
      <c r="E412" s="155"/>
      <c r="F412" s="147"/>
      <c r="G412" s="159"/>
      <c r="H412" s="355"/>
      <c r="I412" s="274"/>
      <c r="J412" s="297"/>
      <c r="K412" s="297"/>
      <c r="L412" s="358"/>
      <c r="M412" s="355"/>
      <c r="N412" s="355"/>
      <c r="O412" s="355"/>
      <c r="P412" s="217"/>
      <c r="Q412" s="298"/>
      <c r="R412" s="298"/>
      <c r="S412" s="298"/>
      <c r="T412" s="360" t="s">
        <v>58</v>
      </c>
      <c r="U412" s="56" t="s">
        <v>43</v>
      </c>
      <c r="V412" s="57"/>
      <c r="W412" s="57"/>
      <c r="X412" s="320">
        <f>SUM(IF(V412="x",15)+IF(V413="x",5)+IF(V414="x",15)+IF(V415="x",10)+IF(V416="x",15)+IF(V417="x",10)+IF(V418="x",30))</f>
        <v>0</v>
      </c>
      <c r="Y412" s="233"/>
      <c r="Z412" s="233"/>
      <c r="AA412" s="233"/>
      <c r="AB412" s="233"/>
      <c r="AC412" s="161"/>
      <c r="AD412" s="155"/>
      <c r="AE412" s="155"/>
      <c r="AF412" s="193"/>
      <c r="AG412" s="479"/>
      <c r="AH412" s="155"/>
      <c r="AI412" s="138"/>
      <c r="AJ412" s="139"/>
      <c r="AK412" s="139"/>
      <c r="AL412" s="139"/>
      <c r="AM412" s="139"/>
      <c r="AN412" s="140"/>
    </row>
    <row r="413" spans="1:40" s="1" customFormat="1" ht="63.75" x14ac:dyDescent="0.2">
      <c r="A413" s="384"/>
      <c r="B413" s="155"/>
      <c r="C413" s="155"/>
      <c r="D413" s="155"/>
      <c r="E413" s="155"/>
      <c r="F413" s="147"/>
      <c r="G413" s="159"/>
      <c r="H413" s="355"/>
      <c r="I413" s="274" t="s">
        <v>59</v>
      </c>
      <c r="J413" s="363" t="s">
        <v>73</v>
      </c>
      <c r="K413" s="297"/>
      <c r="L413" s="358"/>
      <c r="M413" s="355"/>
      <c r="N413" s="355"/>
      <c r="O413" s="355"/>
      <c r="P413" s="217"/>
      <c r="Q413" s="298"/>
      <c r="R413" s="298"/>
      <c r="S413" s="298"/>
      <c r="T413" s="361"/>
      <c r="U413" s="56" t="s">
        <v>46</v>
      </c>
      <c r="V413" s="57"/>
      <c r="W413" s="57"/>
      <c r="X413" s="320"/>
      <c r="Y413" s="233"/>
      <c r="Z413" s="233"/>
      <c r="AA413" s="233"/>
      <c r="AB413" s="233"/>
      <c r="AC413" s="161"/>
      <c r="AD413" s="155"/>
      <c r="AE413" s="155"/>
      <c r="AF413" s="193"/>
      <c r="AG413" s="479"/>
      <c r="AH413" s="155"/>
      <c r="AI413" s="138"/>
      <c r="AJ413" s="139"/>
      <c r="AK413" s="139"/>
      <c r="AL413" s="139"/>
      <c r="AM413" s="139"/>
      <c r="AN413" s="140"/>
    </row>
    <row r="414" spans="1:40" s="1" customFormat="1" ht="13.15" customHeight="1" x14ac:dyDescent="0.2">
      <c r="A414" s="384"/>
      <c r="B414" s="155"/>
      <c r="C414" s="155"/>
      <c r="D414" s="155"/>
      <c r="E414" s="155"/>
      <c r="F414" s="147"/>
      <c r="G414" s="159"/>
      <c r="H414" s="355"/>
      <c r="I414" s="274"/>
      <c r="J414" s="364"/>
      <c r="K414" s="297"/>
      <c r="L414" s="358"/>
      <c r="M414" s="355"/>
      <c r="N414" s="355"/>
      <c r="O414" s="355"/>
      <c r="P414" s="217"/>
      <c r="Q414" s="298"/>
      <c r="R414" s="298"/>
      <c r="S414" s="298"/>
      <c r="T414" s="361"/>
      <c r="U414" s="56" t="s">
        <v>47</v>
      </c>
      <c r="V414" s="57"/>
      <c r="W414" s="57"/>
      <c r="X414" s="320"/>
      <c r="Y414" s="233"/>
      <c r="Z414" s="233"/>
      <c r="AA414" s="233"/>
      <c r="AB414" s="233"/>
      <c r="AC414" s="161"/>
      <c r="AD414" s="155"/>
      <c r="AE414" s="155"/>
      <c r="AF414" s="193"/>
      <c r="AG414" s="479"/>
      <c r="AH414" s="155"/>
      <c r="AI414" s="138"/>
      <c r="AJ414" s="139"/>
      <c r="AK414" s="139"/>
      <c r="AL414" s="139"/>
      <c r="AM414" s="139"/>
      <c r="AN414" s="140"/>
    </row>
    <row r="415" spans="1:40" s="1" customFormat="1" ht="13.15" customHeight="1" x14ac:dyDescent="0.2">
      <c r="A415" s="384"/>
      <c r="B415" s="155"/>
      <c r="C415" s="155"/>
      <c r="D415" s="155"/>
      <c r="E415" s="155"/>
      <c r="F415" s="147"/>
      <c r="G415" s="159"/>
      <c r="H415" s="355"/>
      <c r="I415" s="274"/>
      <c r="J415" s="364"/>
      <c r="K415" s="297"/>
      <c r="L415" s="358"/>
      <c r="M415" s="355"/>
      <c r="N415" s="355"/>
      <c r="O415" s="355"/>
      <c r="P415" s="217"/>
      <c r="Q415" s="298"/>
      <c r="R415" s="298"/>
      <c r="S415" s="298"/>
      <c r="T415" s="361"/>
      <c r="U415" s="56" t="s">
        <v>48</v>
      </c>
      <c r="V415" s="57"/>
      <c r="W415" s="57"/>
      <c r="X415" s="320"/>
      <c r="Y415" s="233"/>
      <c r="Z415" s="233"/>
      <c r="AA415" s="233"/>
      <c r="AB415" s="233"/>
      <c r="AC415" s="161"/>
      <c r="AD415" s="155"/>
      <c r="AE415" s="155"/>
      <c r="AF415" s="193"/>
      <c r="AG415" s="479"/>
      <c r="AH415" s="155"/>
      <c r="AI415" s="138"/>
      <c r="AJ415" s="139"/>
      <c r="AK415" s="139"/>
      <c r="AL415" s="139"/>
      <c r="AM415" s="139"/>
      <c r="AN415" s="140"/>
    </row>
    <row r="416" spans="1:40" s="1" customFormat="1" ht="63.75" x14ac:dyDescent="0.2">
      <c r="A416" s="384"/>
      <c r="B416" s="155"/>
      <c r="C416" s="155"/>
      <c r="D416" s="155"/>
      <c r="E416" s="155"/>
      <c r="F416" s="147"/>
      <c r="G416" s="159"/>
      <c r="H416" s="355"/>
      <c r="I416" s="274"/>
      <c r="J416" s="365"/>
      <c r="K416" s="297"/>
      <c r="L416" s="358"/>
      <c r="M416" s="355"/>
      <c r="N416" s="355"/>
      <c r="O416" s="355"/>
      <c r="P416" s="217"/>
      <c r="Q416" s="298"/>
      <c r="R416" s="298"/>
      <c r="S416" s="298"/>
      <c r="T416" s="361"/>
      <c r="U416" s="56" t="s">
        <v>50</v>
      </c>
      <c r="V416" s="57"/>
      <c r="W416" s="57"/>
      <c r="X416" s="320"/>
      <c r="Y416" s="233"/>
      <c r="Z416" s="233"/>
      <c r="AA416" s="233"/>
      <c r="AB416" s="233"/>
      <c r="AC416" s="161"/>
      <c r="AD416" s="155"/>
      <c r="AE416" s="155"/>
      <c r="AF416" s="193"/>
      <c r="AG416" s="479"/>
      <c r="AH416" s="155"/>
      <c r="AI416" s="138"/>
      <c r="AJ416" s="139"/>
      <c r="AK416" s="139"/>
      <c r="AL416" s="139"/>
      <c r="AM416" s="139"/>
      <c r="AN416" s="140"/>
    </row>
    <row r="417" spans="1:40" s="1" customFormat="1" ht="63.75" x14ac:dyDescent="0.2">
      <c r="A417" s="384"/>
      <c r="B417" s="155"/>
      <c r="C417" s="155"/>
      <c r="D417" s="155"/>
      <c r="E417" s="155"/>
      <c r="F417" s="147"/>
      <c r="G417" s="159"/>
      <c r="H417" s="355"/>
      <c r="I417" s="56" t="s">
        <v>60</v>
      </c>
      <c r="J417" s="58"/>
      <c r="K417" s="58" t="s">
        <v>73</v>
      </c>
      <c r="L417" s="358"/>
      <c r="M417" s="355"/>
      <c r="N417" s="355"/>
      <c r="O417" s="355"/>
      <c r="P417" s="217"/>
      <c r="Q417" s="298"/>
      <c r="R417" s="298"/>
      <c r="S417" s="298"/>
      <c r="T417" s="361"/>
      <c r="U417" s="56" t="s">
        <v>52</v>
      </c>
      <c r="V417" s="57"/>
      <c r="W417" s="57"/>
      <c r="X417" s="320"/>
      <c r="Y417" s="233"/>
      <c r="Z417" s="233"/>
      <c r="AA417" s="233"/>
      <c r="AB417" s="233"/>
      <c r="AC417" s="161"/>
      <c r="AD417" s="155"/>
      <c r="AE417" s="155"/>
      <c r="AF417" s="193"/>
      <c r="AG417" s="479"/>
      <c r="AH417" s="155"/>
      <c r="AI417" s="138"/>
      <c r="AJ417" s="139"/>
      <c r="AK417" s="139"/>
      <c r="AL417" s="139"/>
      <c r="AM417" s="139"/>
      <c r="AN417" s="140"/>
    </row>
    <row r="418" spans="1:40" s="1" customFormat="1" ht="13.15" customHeight="1" x14ac:dyDescent="0.2">
      <c r="A418" s="384"/>
      <c r="B418" s="155"/>
      <c r="C418" s="155"/>
      <c r="D418" s="155"/>
      <c r="E418" s="155"/>
      <c r="F418" s="147"/>
      <c r="G418" s="159"/>
      <c r="H418" s="355"/>
      <c r="I418" s="274" t="s">
        <v>61</v>
      </c>
      <c r="J418" s="297" t="s">
        <v>73</v>
      </c>
      <c r="K418" s="297"/>
      <c r="L418" s="358"/>
      <c r="M418" s="355"/>
      <c r="N418" s="355"/>
      <c r="O418" s="355"/>
      <c r="P418" s="217"/>
      <c r="Q418" s="298"/>
      <c r="R418" s="298"/>
      <c r="S418" s="298"/>
      <c r="T418" s="362"/>
      <c r="U418" s="56" t="s">
        <v>53</v>
      </c>
      <c r="V418" s="57"/>
      <c r="W418" s="57"/>
      <c r="X418" s="320"/>
      <c r="Y418" s="233"/>
      <c r="Z418" s="233"/>
      <c r="AA418" s="233"/>
      <c r="AB418" s="233"/>
      <c r="AC418" s="161"/>
      <c r="AD418" s="155"/>
      <c r="AE418" s="155"/>
      <c r="AF418" s="193"/>
      <c r="AG418" s="479"/>
      <c r="AH418" s="155"/>
      <c r="AI418" s="138"/>
      <c r="AJ418" s="139"/>
      <c r="AK418" s="139"/>
      <c r="AL418" s="139"/>
      <c r="AM418" s="139"/>
      <c r="AN418" s="140"/>
    </row>
    <row r="419" spans="1:40" s="1" customFormat="1" ht="76.5" x14ac:dyDescent="0.2">
      <c r="A419" s="384"/>
      <c r="B419" s="155"/>
      <c r="C419" s="155"/>
      <c r="D419" s="155"/>
      <c r="E419" s="155"/>
      <c r="F419" s="147"/>
      <c r="G419" s="159"/>
      <c r="H419" s="355"/>
      <c r="I419" s="274"/>
      <c r="J419" s="297"/>
      <c r="K419" s="297"/>
      <c r="L419" s="358"/>
      <c r="M419" s="355"/>
      <c r="N419" s="355"/>
      <c r="O419" s="355"/>
      <c r="P419" s="178"/>
      <c r="Q419" s="298"/>
      <c r="R419" s="298"/>
      <c r="S419" s="298"/>
      <c r="T419" s="360" t="s">
        <v>62</v>
      </c>
      <c r="U419" s="56" t="s">
        <v>43</v>
      </c>
      <c r="V419" s="57"/>
      <c r="W419" s="57"/>
      <c r="X419" s="320">
        <f>SUM(IF(V419="x",15)+IF(V420="x",5)+IF(V421="x",15)+IF(V422="x",10)+IF(V423="x",15)+IF(V424="x",10)+IF(V425="x",30))</f>
        <v>0</v>
      </c>
      <c r="Y419" s="233"/>
      <c r="Z419" s="233"/>
      <c r="AA419" s="233"/>
      <c r="AB419" s="233"/>
      <c r="AC419" s="161"/>
      <c r="AD419" s="155"/>
      <c r="AE419" s="155"/>
      <c r="AF419" s="193"/>
      <c r="AG419" s="479"/>
      <c r="AH419" s="155"/>
      <c r="AI419" s="138"/>
      <c r="AJ419" s="139"/>
      <c r="AK419" s="139"/>
      <c r="AL419" s="139"/>
      <c r="AM419" s="139"/>
      <c r="AN419" s="140"/>
    </row>
    <row r="420" spans="1:40" s="1" customFormat="1" ht="63.75" x14ac:dyDescent="0.2">
      <c r="A420" s="384"/>
      <c r="B420" s="155"/>
      <c r="C420" s="155"/>
      <c r="D420" s="155"/>
      <c r="E420" s="155"/>
      <c r="F420" s="147"/>
      <c r="G420" s="159"/>
      <c r="H420" s="355"/>
      <c r="I420" s="274"/>
      <c r="J420" s="297"/>
      <c r="K420" s="297"/>
      <c r="L420" s="358"/>
      <c r="M420" s="355"/>
      <c r="N420" s="355"/>
      <c r="O420" s="355"/>
      <c r="P420" s="178"/>
      <c r="Q420" s="298"/>
      <c r="R420" s="298"/>
      <c r="S420" s="298"/>
      <c r="T420" s="361"/>
      <c r="U420" s="56" t="s">
        <v>46</v>
      </c>
      <c r="V420" s="57"/>
      <c r="W420" s="57"/>
      <c r="X420" s="320"/>
      <c r="Y420" s="233"/>
      <c r="Z420" s="233"/>
      <c r="AA420" s="233"/>
      <c r="AB420" s="233"/>
      <c r="AC420" s="161"/>
      <c r="AD420" s="155"/>
      <c r="AE420" s="155"/>
      <c r="AF420" s="193"/>
      <c r="AG420" s="479"/>
      <c r="AH420" s="155"/>
      <c r="AI420" s="138"/>
      <c r="AJ420" s="139"/>
      <c r="AK420" s="139"/>
      <c r="AL420" s="139"/>
      <c r="AM420" s="139"/>
      <c r="AN420" s="140"/>
    </row>
    <row r="421" spans="1:40" s="1" customFormat="1" ht="13.15" customHeight="1" x14ac:dyDescent="0.2">
      <c r="A421" s="384"/>
      <c r="B421" s="155"/>
      <c r="C421" s="155"/>
      <c r="D421" s="155"/>
      <c r="E421" s="155"/>
      <c r="F421" s="147"/>
      <c r="G421" s="159"/>
      <c r="H421" s="355"/>
      <c r="I421" s="56" t="s">
        <v>63</v>
      </c>
      <c r="J421" s="58" t="s">
        <v>73</v>
      </c>
      <c r="K421" s="58"/>
      <c r="L421" s="358"/>
      <c r="M421" s="355"/>
      <c r="N421" s="355"/>
      <c r="O421" s="355"/>
      <c r="P421" s="178"/>
      <c r="Q421" s="298"/>
      <c r="R421" s="298"/>
      <c r="S421" s="298"/>
      <c r="T421" s="361"/>
      <c r="U421" s="56" t="s">
        <v>47</v>
      </c>
      <c r="V421" s="57"/>
      <c r="W421" s="57"/>
      <c r="X421" s="320"/>
      <c r="Y421" s="233"/>
      <c r="Z421" s="233"/>
      <c r="AA421" s="233"/>
      <c r="AB421" s="233"/>
      <c r="AC421" s="161"/>
      <c r="AD421" s="155"/>
      <c r="AE421" s="155"/>
      <c r="AF421" s="193"/>
      <c r="AG421" s="479"/>
      <c r="AH421" s="155"/>
      <c r="AI421" s="138"/>
      <c r="AJ421" s="139"/>
      <c r="AK421" s="139"/>
      <c r="AL421" s="139"/>
      <c r="AM421" s="139"/>
      <c r="AN421" s="140"/>
    </row>
    <row r="422" spans="1:40" s="1" customFormat="1" ht="13.15" customHeight="1" x14ac:dyDescent="0.2">
      <c r="A422" s="384"/>
      <c r="B422" s="155"/>
      <c r="C422" s="155"/>
      <c r="D422" s="155"/>
      <c r="E422" s="155"/>
      <c r="F422" s="147"/>
      <c r="G422" s="159"/>
      <c r="H422" s="355"/>
      <c r="I422" s="56" t="s">
        <v>64</v>
      </c>
      <c r="J422" s="58" t="s">
        <v>73</v>
      </c>
      <c r="K422" s="58"/>
      <c r="L422" s="358"/>
      <c r="M422" s="355"/>
      <c r="N422" s="355"/>
      <c r="O422" s="355"/>
      <c r="P422" s="178"/>
      <c r="Q422" s="298"/>
      <c r="R422" s="298"/>
      <c r="S422" s="298"/>
      <c r="T422" s="361"/>
      <c r="U422" s="56" t="s">
        <v>48</v>
      </c>
      <c r="V422" s="57"/>
      <c r="W422" s="57"/>
      <c r="X422" s="320"/>
      <c r="Y422" s="233"/>
      <c r="Z422" s="233"/>
      <c r="AA422" s="233"/>
      <c r="AB422" s="233"/>
      <c r="AC422" s="161"/>
      <c r="AD422" s="155"/>
      <c r="AE422" s="155"/>
      <c r="AF422" s="193"/>
      <c r="AG422" s="479"/>
      <c r="AH422" s="155"/>
      <c r="AI422" s="138"/>
      <c r="AJ422" s="139"/>
      <c r="AK422" s="139"/>
      <c r="AL422" s="139"/>
      <c r="AM422" s="139"/>
      <c r="AN422" s="140"/>
    </row>
    <row r="423" spans="1:40" s="1" customFormat="1" ht="63.75" x14ac:dyDescent="0.2">
      <c r="A423" s="384"/>
      <c r="B423" s="155"/>
      <c r="C423" s="155"/>
      <c r="D423" s="155"/>
      <c r="E423" s="155"/>
      <c r="F423" s="147"/>
      <c r="G423" s="159"/>
      <c r="H423" s="355"/>
      <c r="I423" s="56" t="s">
        <v>65</v>
      </c>
      <c r="J423" s="58" t="s">
        <v>73</v>
      </c>
      <c r="K423" s="58"/>
      <c r="L423" s="358"/>
      <c r="M423" s="355"/>
      <c r="N423" s="355"/>
      <c r="O423" s="355"/>
      <c r="P423" s="178"/>
      <c r="Q423" s="298"/>
      <c r="R423" s="298"/>
      <c r="S423" s="298"/>
      <c r="T423" s="361"/>
      <c r="U423" s="56" t="s">
        <v>50</v>
      </c>
      <c r="V423" s="57"/>
      <c r="W423" s="57"/>
      <c r="X423" s="320"/>
      <c r="Y423" s="233"/>
      <c r="Z423" s="233"/>
      <c r="AA423" s="233"/>
      <c r="AB423" s="233"/>
      <c r="AC423" s="161"/>
      <c r="AD423" s="155"/>
      <c r="AE423" s="155"/>
      <c r="AF423" s="193"/>
      <c r="AG423" s="479"/>
      <c r="AH423" s="155"/>
      <c r="AI423" s="138"/>
      <c r="AJ423" s="139"/>
      <c r="AK423" s="139"/>
      <c r="AL423" s="139"/>
      <c r="AM423" s="139"/>
      <c r="AN423" s="140"/>
    </row>
    <row r="424" spans="1:40" s="1" customFormat="1" ht="63.75" x14ac:dyDescent="0.2">
      <c r="A424" s="384"/>
      <c r="B424" s="155"/>
      <c r="C424" s="155"/>
      <c r="D424" s="155"/>
      <c r="E424" s="155"/>
      <c r="F424" s="147"/>
      <c r="G424" s="159"/>
      <c r="H424" s="355"/>
      <c r="I424" s="56" t="s">
        <v>66</v>
      </c>
      <c r="J424" s="58" t="s">
        <v>73</v>
      </c>
      <c r="K424" s="58"/>
      <c r="L424" s="358"/>
      <c r="M424" s="355"/>
      <c r="N424" s="355"/>
      <c r="O424" s="355"/>
      <c r="P424" s="178"/>
      <c r="Q424" s="298"/>
      <c r="R424" s="298"/>
      <c r="S424" s="298"/>
      <c r="T424" s="361"/>
      <c r="U424" s="56" t="s">
        <v>52</v>
      </c>
      <c r="V424" s="57"/>
      <c r="W424" s="57"/>
      <c r="X424" s="320"/>
      <c r="Y424" s="233"/>
      <c r="Z424" s="233"/>
      <c r="AA424" s="233"/>
      <c r="AB424" s="233"/>
      <c r="AC424" s="161"/>
      <c r="AD424" s="155"/>
      <c r="AE424" s="155"/>
      <c r="AF424" s="193"/>
      <c r="AG424" s="479"/>
      <c r="AH424" s="155"/>
      <c r="AI424" s="138"/>
      <c r="AJ424" s="139"/>
      <c r="AK424" s="139"/>
      <c r="AL424" s="139"/>
      <c r="AM424" s="139"/>
      <c r="AN424" s="140"/>
    </row>
    <row r="425" spans="1:40" s="1" customFormat="1" ht="13.15" customHeight="1" x14ac:dyDescent="0.2">
      <c r="A425" s="384"/>
      <c r="B425" s="155"/>
      <c r="C425" s="155"/>
      <c r="D425" s="155"/>
      <c r="E425" s="155"/>
      <c r="F425" s="147"/>
      <c r="G425" s="159"/>
      <c r="H425" s="355"/>
      <c r="I425" s="56" t="s">
        <v>67</v>
      </c>
      <c r="J425" s="58" t="s">
        <v>73</v>
      </c>
      <c r="K425" s="58"/>
      <c r="L425" s="358"/>
      <c r="M425" s="355"/>
      <c r="N425" s="355"/>
      <c r="O425" s="355"/>
      <c r="P425" s="178"/>
      <c r="Q425" s="298"/>
      <c r="R425" s="298"/>
      <c r="S425" s="298"/>
      <c r="T425" s="362"/>
      <c r="U425" s="56" t="s">
        <v>53</v>
      </c>
      <c r="V425" s="57"/>
      <c r="W425" s="57"/>
      <c r="X425" s="320"/>
      <c r="Y425" s="233"/>
      <c r="Z425" s="233"/>
      <c r="AA425" s="233"/>
      <c r="AB425" s="233"/>
      <c r="AC425" s="161"/>
      <c r="AD425" s="155"/>
      <c r="AE425" s="155"/>
      <c r="AF425" s="193"/>
      <c r="AG425" s="479"/>
      <c r="AH425" s="155"/>
      <c r="AI425" s="138"/>
      <c r="AJ425" s="139"/>
      <c r="AK425" s="139"/>
      <c r="AL425" s="139"/>
      <c r="AM425" s="139"/>
      <c r="AN425" s="140"/>
    </row>
    <row r="426" spans="1:40" s="1" customFormat="1" ht="13.15" customHeight="1" x14ac:dyDescent="0.2">
      <c r="A426" s="384"/>
      <c r="B426" s="155"/>
      <c r="C426" s="155"/>
      <c r="D426" s="155"/>
      <c r="E426" s="155"/>
      <c r="F426" s="147"/>
      <c r="G426" s="159"/>
      <c r="H426" s="355"/>
      <c r="I426" s="56" t="s">
        <v>68</v>
      </c>
      <c r="J426" s="36"/>
      <c r="K426" s="58" t="s">
        <v>73</v>
      </c>
      <c r="L426" s="358"/>
      <c r="M426" s="355"/>
      <c r="N426" s="355"/>
      <c r="O426" s="355"/>
      <c r="P426" s="368" t="s">
        <v>69</v>
      </c>
      <c r="Q426" s="369"/>
      <c r="R426" s="369"/>
      <c r="S426" s="369"/>
      <c r="T426" s="369"/>
      <c r="U426" s="369"/>
      <c r="V426" s="369"/>
      <c r="W426" s="369"/>
      <c r="X426" s="370"/>
      <c r="Y426" s="233"/>
      <c r="Z426" s="233"/>
      <c r="AA426" s="233"/>
      <c r="AB426" s="233"/>
      <c r="AC426" s="161"/>
      <c r="AD426" s="155"/>
      <c r="AE426" s="155"/>
      <c r="AF426" s="193"/>
      <c r="AG426" s="479"/>
      <c r="AH426" s="155"/>
      <c r="AI426" s="138"/>
      <c r="AJ426" s="139"/>
      <c r="AK426" s="139"/>
      <c r="AL426" s="139"/>
      <c r="AM426" s="139"/>
      <c r="AN426" s="140"/>
    </row>
    <row r="427" spans="1:40" s="1" customFormat="1" ht="13.15" customHeight="1" x14ac:dyDescent="0.2">
      <c r="A427" s="384"/>
      <c r="B427" s="155"/>
      <c r="C427" s="155"/>
      <c r="D427" s="155"/>
      <c r="E427" s="155"/>
      <c r="F427" s="147"/>
      <c r="G427" s="159"/>
      <c r="H427" s="355"/>
      <c r="I427" s="56" t="s">
        <v>70</v>
      </c>
      <c r="J427" s="38" t="s">
        <v>74</v>
      </c>
      <c r="K427" s="58"/>
      <c r="L427" s="358"/>
      <c r="M427" s="355"/>
      <c r="N427" s="355"/>
      <c r="O427" s="355"/>
      <c r="P427" s="371"/>
      <c r="Q427" s="372"/>
      <c r="R427" s="372"/>
      <c r="S427" s="372"/>
      <c r="T427" s="372"/>
      <c r="U427" s="372"/>
      <c r="V427" s="372"/>
      <c r="W427" s="372"/>
      <c r="X427" s="373"/>
      <c r="Y427" s="233"/>
      <c r="Z427" s="233"/>
      <c r="AA427" s="233"/>
      <c r="AB427" s="233"/>
      <c r="AC427" s="161"/>
      <c r="AD427" s="155"/>
      <c r="AE427" s="155"/>
      <c r="AF427" s="193"/>
      <c r="AG427" s="479"/>
      <c r="AH427" s="155"/>
      <c r="AI427" s="138"/>
      <c r="AJ427" s="139"/>
      <c r="AK427" s="139"/>
      <c r="AL427" s="139"/>
      <c r="AM427" s="139"/>
      <c r="AN427" s="140"/>
    </row>
    <row r="428" spans="1:40" s="1" customFormat="1" ht="13.15" customHeight="1" x14ac:dyDescent="0.2">
      <c r="A428" s="384"/>
      <c r="B428" s="155"/>
      <c r="C428" s="155"/>
      <c r="D428" s="155"/>
      <c r="E428" s="155"/>
      <c r="F428" s="147"/>
      <c r="G428" s="159"/>
      <c r="H428" s="355"/>
      <c r="I428" s="56" t="s">
        <v>71</v>
      </c>
      <c r="J428" s="38" t="s">
        <v>74</v>
      </c>
      <c r="K428" s="58"/>
      <c r="L428" s="358"/>
      <c r="M428" s="355"/>
      <c r="N428" s="355"/>
      <c r="O428" s="355"/>
      <c r="P428" s="371"/>
      <c r="Q428" s="372"/>
      <c r="R428" s="372"/>
      <c r="S428" s="372"/>
      <c r="T428" s="372"/>
      <c r="U428" s="372"/>
      <c r="V428" s="372"/>
      <c r="W428" s="372"/>
      <c r="X428" s="373"/>
      <c r="Y428" s="233"/>
      <c r="Z428" s="233"/>
      <c r="AA428" s="233"/>
      <c r="AB428" s="233"/>
      <c r="AC428" s="161"/>
      <c r="AD428" s="155"/>
      <c r="AE428" s="155"/>
      <c r="AF428" s="193"/>
      <c r="AG428" s="479"/>
      <c r="AH428" s="155"/>
      <c r="AI428" s="138"/>
      <c r="AJ428" s="139"/>
      <c r="AK428" s="139"/>
      <c r="AL428" s="139"/>
      <c r="AM428" s="139"/>
      <c r="AN428" s="140"/>
    </row>
    <row r="429" spans="1:40" s="1" customFormat="1" ht="13.15" customHeight="1" x14ac:dyDescent="0.2">
      <c r="A429" s="384"/>
      <c r="B429" s="155"/>
      <c r="C429" s="179"/>
      <c r="D429" s="179"/>
      <c r="E429" s="179"/>
      <c r="F429" s="148"/>
      <c r="G429" s="160"/>
      <c r="H429" s="356"/>
      <c r="I429" s="34" t="s">
        <v>72</v>
      </c>
      <c r="J429" s="38"/>
      <c r="K429" s="36" t="s">
        <v>73</v>
      </c>
      <c r="L429" s="359"/>
      <c r="M429" s="356"/>
      <c r="N429" s="356"/>
      <c r="O429" s="356"/>
      <c r="P429" s="374"/>
      <c r="Q429" s="375"/>
      <c r="R429" s="375"/>
      <c r="S429" s="375"/>
      <c r="T429" s="375"/>
      <c r="U429" s="375"/>
      <c r="V429" s="375"/>
      <c r="W429" s="375"/>
      <c r="X429" s="376"/>
      <c r="Y429" s="234"/>
      <c r="Z429" s="234"/>
      <c r="AA429" s="234"/>
      <c r="AB429" s="234"/>
      <c r="AC429" s="162"/>
      <c r="AD429" s="179"/>
      <c r="AE429" s="179"/>
      <c r="AF429" s="194"/>
      <c r="AG429" s="517"/>
      <c r="AH429" s="179"/>
      <c r="AI429" s="143"/>
      <c r="AJ429" s="144"/>
      <c r="AK429" s="144"/>
      <c r="AL429" s="144"/>
      <c r="AM429" s="144"/>
      <c r="AN429" s="145"/>
    </row>
    <row r="430" spans="1:40" s="1" customFormat="1" ht="26.45" customHeight="1" x14ac:dyDescent="0.2">
      <c r="A430" s="384"/>
      <c r="B430" s="155"/>
      <c r="C430" s="178" t="s">
        <v>246</v>
      </c>
      <c r="D430" s="178" t="s">
        <v>247</v>
      </c>
      <c r="E430" s="178" t="s">
        <v>248</v>
      </c>
      <c r="F430" s="146" t="s">
        <v>249</v>
      </c>
      <c r="G430" s="386">
        <v>1</v>
      </c>
      <c r="H430" s="366" t="str">
        <f>IF(G430=1,"RARA VEZ",IF(G430=2,"IMPROBABLE",IF(G430=3,"POSIBLE",IF(G430=4,"PROBABLE",IF(G430=5,"CASI SEGURO"," ")))))</f>
        <v>RARA VEZ</v>
      </c>
      <c r="I430" s="56" t="s">
        <v>41</v>
      </c>
      <c r="J430" s="59" t="s">
        <v>73</v>
      </c>
      <c r="K430" s="58"/>
      <c r="L430" s="367">
        <f>COUNTIF(J430:J461,"x")</f>
        <v>16</v>
      </c>
      <c r="M430" s="366" t="str">
        <f>IF(L430&lt;6,"5",IF(L430&gt;11,"20",IF(L475&gt;6,"10","10 ")))</f>
        <v>20</v>
      </c>
      <c r="N430" s="366">
        <f>(G430*M430)</f>
        <v>20</v>
      </c>
      <c r="O430" s="366" t="str">
        <f>IF(N430&lt;11,"BAJA",IF(N430&gt;59,"EXTREMA",IF(N430=15,"MODERADA",IF(N430=20,"MODERADA",IF(N430=25,"MODERADA",IF(N430=30,"ALTA",IF(N430=40,"ALTA",IF(N430=50,"ALTA"," "))))))))</f>
        <v>MODERADA</v>
      </c>
      <c r="P430" s="217" t="s">
        <v>250</v>
      </c>
      <c r="Q430" s="298" t="s">
        <v>73</v>
      </c>
      <c r="R430" s="298"/>
      <c r="S430" s="298"/>
      <c r="T430" s="360" t="s">
        <v>42</v>
      </c>
      <c r="U430" s="56" t="s">
        <v>43</v>
      </c>
      <c r="V430" s="57" t="s">
        <v>73</v>
      </c>
      <c r="W430" s="57"/>
      <c r="X430" s="320">
        <f>SUM(IF(V430="x",15)+IF(V431="x",5)+IF(V432="x",15)+IF(V433="x",10)+IF(V434="x",15)+IF(V435="x",10)+IF(V436="x",30))</f>
        <v>85</v>
      </c>
      <c r="Y430" s="233">
        <f>AVERAGE(X430:X457)</f>
        <v>21.25</v>
      </c>
      <c r="Z430" s="233" t="str">
        <f>IF(Y430&lt;86,"DEBIL",IF(Y430&gt;95,"FUERTE",IF(Y430=86,"MODERADO",IF(Y430=87,"MODERADO",IF(Y430=88,"MODERADO",IF(Y430=89,"MODERADO",IF(Y430=90,"MODERADO",IF(Y430=91,"MODERADO",IF(Y430=92,"MODERADO",IF(Y430=93,"MODERADO",IF(Y430=94,"MODERADO",IF(Y430=95,"MODERADO"," "))))))))))))</f>
        <v>DEBIL</v>
      </c>
      <c r="AA430" s="232" t="str">
        <f>IF(Y430&lt;85,O430," ")</f>
        <v>MODERADA</v>
      </c>
      <c r="AB430" s="232" t="s">
        <v>44</v>
      </c>
      <c r="AC430" s="149" t="s">
        <v>643</v>
      </c>
      <c r="AD430" s="178" t="s">
        <v>251</v>
      </c>
      <c r="AE430" s="178" t="s">
        <v>252</v>
      </c>
      <c r="AF430" s="192" t="s">
        <v>253</v>
      </c>
      <c r="AG430" s="516" t="s">
        <v>655</v>
      </c>
      <c r="AH430" s="178" t="s">
        <v>656</v>
      </c>
      <c r="AI430" s="135" t="s">
        <v>743</v>
      </c>
      <c r="AJ430" s="136"/>
      <c r="AK430" s="136"/>
      <c r="AL430" s="136"/>
      <c r="AM430" s="136"/>
      <c r="AN430" s="137"/>
    </row>
    <row r="431" spans="1:40" s="1" customFormat="1" ht="63.75" x14ac:dyDescent="0.2">
      <c r="A431" s="384"/>
      <c r="B431" s="155"/>
      <c r="C431" s="155"/>
      <c r="D431" s="155"/>
      <c r="E431" s="155"/>
      <c r="F431" s="147"/>
      <c r="G431" s="387"/>
      <c r="H431" s="355"/>
      <c r="I431" s="274" t="s">
        <v>45</v>
      </c>
      <c r="J431" s="297" t="s">
        <v>73</v>
      </c>
      <c r="K431" s="297"/>
      <c r="L431" s="358"/>
      <c r="M431" s="355"/>
      <c r="N431" s="355"/>
      <c r="O431" s="355"/>
      <c r="P431" s="217"/>
      <c r="Q431" s="298"/>
      <c r="R431" s="298"/>
      <c r="S431" s="298"/>
      <c r="T431" s="361"/>
      <c r="U431" s="56" t="s">
        <v>46</v>
      </c>
      <c r="V431" s="57" t="s">
        <v>73</v>
      </c>
      <c r="W431" s="57"/>
      <c r="X431" s="320"/>
      <c r="Y431" s="233"/>
      <c r="Z431" s="233"/>
      <c r="AA431" s="233"/>
      <c r="AB431" s="233"/>
      <c r="AC431" s="150"/>
      <c r="AD431" s="155"/>
      <c r="AE431" s="155"/>
      <c r="AF431" s="193"/>
      <c r="AG431" s="479"/>
      <c r="AH431" s="155"/>
      <c r="AI431" s="138"/>
      <c r="AJ431" s="139"/>
      <c r="AK431" s="139"/>
      <c r="AL431" s="139"/>
      <c r="AM431" s="139"/>
      <c r="AN431" s="140"/>
    </row>
    <row r="432" spans="1:40" s="1" customFormat="1" ht="13.15" customHeight="1" x14ac:dyDescent="0.2">
      <c r="A432" s="384"/>
      <c r="B432" s="155"/>
      <c r="C432" s="155"/>
      <c r="D432" s="155"/>
      <c r="E432" s="155"/>
      <c r="F432" s="147"/>
      <c r="G432" s="387"/>
      <c r="H432" s="355"/>
      <c r="I432" s="274"/>
      <c r="J432" s="297"/>
      <c r="K432" s="297"/>
      <c r="L432" s="358"/>
      <c r="M432" s="355"/>
      <c r="N432" s="355"/>
      <c r="O432" s="355"/>
      <c r="P432" s="217"/>
      <c r="Q432" s="298"/>
      <c r="R432" s="298"/>
      <c r="S432" s="298"/>
      <c r="T432" s="361"/>
      <c r="U432" s="56" t="s">
        <v>47</v>
      </c>
      <c r="V432" s="57"/>
      <c r="W432" s="57" t="s">
        <v>73</v>
      </c>
      <c r="X432" s="320"/>
      <c r="Y432" s="233"/>
      <c r="Z432" s="233"/>
      <c r="AA432" s="233"/>
      <c r="AB432" s="233"/>
      <c r="AC432" s="150"/>
      <c r="AD432" s="155"/>
      <c r="AE432" s="155"/>
      <c r="AF432" s="193"/>
      <c r="AG432" s="479"/>
      <c r="AH432" s="155"/>
      <c r="AI432" s="138"/>
      <c r="AJ432" s="139"/>
      <c r="AK432" s="139"/>
      <c r="AL432" s="139"/>
      <c r="AM432" s="139"/>
      <c r="AN432" s="140"/>
    </row>
    <row r="433" spans="1:40" s="1" customFormat="1" ht="13.15" customHeight="1" x14ac:dyDescent="0.2">
      <c r="A433" s="384"/>
      <c r="B433" s="155"/>
      <c r="C433" s="155"/>
      <c r="D433" s="155"/>
      <c r="E433" s="155"/>
      <c r="F433" s="147"/>
      <c r="G433" s="387"/>
      <c r="H433" s="355"/>
      <c r="I433" s="274"/>
      <c r="J433" s="297"/>
      <c r="K433" s="297"/>
      <c r="L433" s="358"/>
      <c r="M433" s="355"/>
      <c r="N433" s="355"/>
      <c r="O433" s="355"/>
      <c r="P433" s="217"/>
      <c r="Q433" s="298"/>
      <c r="R433" s="298"/>
      <c r="S433" s="298"/>
      <c r="T433" s="361"/>
      <c r="U433" s="56" t="s">
        <v>48</v>
      </c>
      <c r="V433" s="57" t="s">
        <v>73</v>
      </c>
      <c r="W433" s="57"/>
      <c r="X433" s="320"/>
      <c r="Y433" s="233"/>
      <c r="Z433" s="233"/>
      <c r="AA433" s="233"/>
      <c r="AB433" s="233"/>
      <c r="AC433" s="150"/>
      <c r="AD433" s="155"/>
      <c r="AE433" s="155"/>
      <c r="AF433" s="193"/>
      <c r="AG433" s="479"/>
      <c r="AH433" s="155"/>
      <c r="AI433" s="138"/>
      <c r="AJ433" s="139"/>
      <c r="AK433" s="139"/>
      <c r="AL433" s="139"/>
      <c r="AM433" s="139"/>
      <c r="AN433" s="140"/>
    </row>
    <row r="434" spans="1:40" s="1" customFormat="1" ht="63.75" x14ac:dyDescent="0.2">
      <c r="A434" s="384"/>
      <c r="B434" s="155"/>
      <c r="C434" s="155"/>
      <c r="D434" s="155"/>
      <c r="E434" s="155"/>
      <c r="F434" s="147"/>
      <c r="G434" s="387"/>
      <c r="H434" s="355"/>
      <c r="I434" s="56" t="s">
        <v>49</v>
      </c>
      <c r="J434" s="58" t="s">
        <v>73</v>
      </c>
      <c r="K434" s="58"/>
      <c r="L434" s="358"/>
      <c r="M434" s="355"/>
      <c r="N434" s="355"/>
      <c r="O434" s="355"/>
      <c r="P434" s="217"/>
      <c r="Q434" s="298"/>
      <c r="R434" s="298"/>
      <c r="S434" s="298"/>
      <c r="T434" s="361"/>
      <c r="U434" s="56" t="s">
        <v>50</v>
      </c>
      <c r="V434" s="57" t="s">
        <v>73</v>
      </c>
      <c r="W434" s="57"/>
      <c r="X434" s="320"/>
      <c r="Y434" s="233"/>
      <c r="Z434" s="233"/>
      <c r="AA434" s="233"/>
      <c r="AB434" s="233"/>
      <c r="AC434" s="150"/>
      <c r="AD434" s="155"/>
      <c r="AE434" s="155"/>
      <c r="AF434" s="193"/>
      <c r="AG434" s="479"/>
      <c r="AH434" s="155"/>
      <c r="AI434" s="138"/>
      <c r="AJ434" s="139"/>
      <c r="AK434" s="139"/>
      <c r="AL434" s="139"/>
      <c r="AM434" s="139"/>
      <c r="AN434" s="140"/>
    </row>
    <row r="435" spans="1:40" s="1" customFormat="1" ht="63.75" x14ac:dyDescent="0.2">
      <c r="A435" s="384"/>
      <c r="B435" s="155"/>
      <c r="C435" s="155"/>
      <c r="D435" s="155"/>
      <c r="E435" s="155"/>
      <c r="F435" s="147"/>
      <c r="G435" s="387"/>
      <c r="H435" s="355"/>
      <c r="I435" s="274" t="s">
        <v>51</v>
      </c>
      <c r="J435" s="297" t="s">
        <v>73</v>
      </c>
      <c r="K435" s="297"/>
      <c r="L435" s="358"/>
      <c r="M435" s="355"/>
      <c r="N435" s="355"/>
      <c r="O435" s="355"/>
      <c r="P435" s="217"/>
      <c r="Q435" s="298"/>
      <c r="R435" s="298"/>
      <c r="S435" s="298"/>
      <c r="T435" s="361"/>
      <c r="U435" s="56" t="s">
        <v>52</v>
      </c>
      <c r="V435" s="57" t="s">
        <v>73</v>
      </c>
      <c r="W435" s="57"/>
      <c r="X435" s="320"/>
      <c r="Y435" s="233"/>
      <c r="Z435" s="233"/>
      <c r="AA435" s="233"/>
      <c r="AB435" s="233"/>
      <c r="AC435" s="150"/>
      <c r="AD435" s="155"/>
      <c r="AE435" s="155"/>
      <c r="AF435" s="193"/>
      <c r="AG435" s="479"/>
      <c r="AH435" s="155"/>
      <c r="AI435" s="138"/>
      <c r="AJ435" s="139"/>
      <c r="AK435" s="139"/>
      <c r="AL435" s="139"/>
      <c r="AM435" s="139"/>
      <c r="AN435" s="140"/>
    </row>
    <row r="436" spans="1:40" s="1" customFormat="1" ht="13.15" customHeight="1" x14ac:dyDescent="0.2">
      <c r="A436" s="384"/>
      <c r="B436" s="155"/>
      <c r="C436" s="155"/>
      <c r="D436" s="155"/>
      <c r="E436" s="155"/>
      <c r="F436" s="147"/>
      <c r="G436" s="387"/>
      <c r="H436" s="355"/>
      <c r="I436" s="274"/>
      <c r="J436" s="297"/>
      <c r="K436" s="297"/>
      <c r="L436" s="358"/>
      <c r="M436" s="355"/>
      <c r="N436" s="355"/>
      <c r="O436" s="355"/>
      <c r="P436" s="217"/>
      <c r="Q436" s="298"/>
      <c r="R436" s="298"/>
      <c r="S436" s="298"/>
      <c r="T436" s="362"/>
      <c r="U436" s="56" t="s">
        <v>53</v>
      </c>
      <c r="V436" s="57" t="s">
        <v>73</v>
      </c>
      <c r="W436" s="57"/>
      <c r="X436" s="320"/>
      <c r="Y436" s="233"/>
      <c r="Z436" s="233"/>
      <c r="AA436" s="233"/>
      <c r="AB436" s="233"/>
      <c r="AC436" s="151"/>
      <c r="AD436" s="155"/>
      <c r="AE436" s="155"/>
      <c r="AF436" s="193"/>
      <c r="AG436" s="479"/>
      <c r="AH436" s="155"/>
      <c r="AI436" s="138"/>
      <c r="AJ436" s="139"/>
      <c r="AK436" s="139"/>
      <c r="AL436" s="139"/>
      <c r="AM436" s="139"/>
      <c r="AN436" s="140"/>
    </row>
    <row r="437" spans="1:40" s="1" customFormat="1" ht="25.5" customHeight="1" x14ac:dyDescent="0.2">
      <c r="A437" s="384"/>
      <c r="B437" s="155"/>
      <c r="C437" s="155"/>
      <c r="D437" s="155"/>
      <c r="E437" s="155"/>
      <c r="F437" s="147"/>
      <c r="G437" s="387"/>
      <c r="H437" s="355"/>
      <c r="I437" s="274"/>
      <c r="J437" s="297"/>
      <c r="K437" s="297"/>
      <c r="L437" s="358"/>
      <c r="M437" s="355"/>
      <c r="N437" s="355"/>
      <c r="O437" s="355"/>
      <c r="P437" s="328"/>
      <c r="Q437" s="298"/>
      <c r="R437" s="298"/>
      <c r="S437" s="298"/>
      <c r="T437" s="360" t="s">
        <v>54</v>
      </c>
      <c r="U437" s="56" t="s">
        <v>43</v>
      </c>
      <c r="V437" s="57"/>
      <c r="W437" s="57"/>
      <c r="X437" s="320">
        <f>SUM(IF(V437="x",15)+IF(V438="x",5)+IF(V439="x",15)+IF(V440="x",10)+IF(V441="x",15)+IF(V442="x",10)+IF(V443="x",30))</f>
        <v>0</v>
      </c>
      <c r="Y437" s="233"/>
      <c r="Z437" s="233"/>
      <c r="AA437" s="233"/>
      <c r="AB437" s="233"/>
      <c r="AC437" s="159" t="s">
        <v>642</v>
      </c>
      <c r="AD437" s="155"/>
      <c r="AE437" s="155"/>
      <c r="AF437" s="193"/>
      <c r="AG437" s="479"/>
      <c r="AH437" s="155"/>
      <c r="AI437" s="138"/>
      <c r="AJ437" s="139"/>
      <c r="AK437" s="139"/>
      <c r="AL437" s="139"/>
      <c r="AM437" s="139"/>
      <c r="AN437" s="140"/>
    </row>
    <row r="438" spans="1:40" s="1" customFormat="1" ht="63.75" x14ac:dyDescent="0.2">
      <c r="A438" s="384"/>
      <c r="B438" s="155"/>
      <c r="C438" s="155"/>
      <c r="D438" s="155"/>
      <c r="E438" s="155"/>
      <c r="F438" s="147"/>
      <c r="G438" s="387"/>
      <c r="H438" s="355"/>
      <c r="I438" s="274" t="s">
        <v>55</v>
      </c>
      <c r="J438" s="297" t="s">
        <v>73</v>
      </c>
      <c r="K438" s="297"/>
      <c r="L438" s="358"/>
      <c r="M438" s="355"/>
      <c r="N438" s="355"/>
      <c r="O438" s="355"/>
      <c r="P438" s="328"/>
      <c r="Q438" s="298"/>
      <c r="R438" s="298"/>
      <c r="S438" s="298"/>
      <c r="T438" s="361"/>
      <c r="U438" s="56" t="s">
        <v>46</v>
      </c>
      <c r="V438" s="57"/>
      <c r="W438" s="57"/>
      <c r="X438" s="320"/>
      <c r="Y438" s="233"/>
      <c r="Z438" s="233"/>
      <c r="AA438" s="233"/>
      <c r="AB438" s="233"/>
      <c r="AC438" s="159"/>
      <c r="AD438" s="155"/>
      <c r="AE438" s="155"/>
      <c r="AF438" s="193"/>
      <c r="AG438" s="479"/>
      <c r="AH438" s="155"/>
      <c r="AI438" s="138"/>
      <c r="AJ438" s="139"/>
      <c r="AK438" s="139"/>
      <c r="AL438" s="139"/>
      <c r="AM438" s="139"/>
      <c r="AN438" s="140"/>
    </row>
    <row r="439" spans="1:40" s="1" customFormat="1" ht="13.15" customHeight="1" x14ac:dyDescent="0.2">
      <c r="A439" s="384"/>
      <c r="B439" s="155"/>
      <c r="C439" s="155"/>
      <c r="D439" s="155"/>
      <c r="E439" s="155"/>
      <c r="F439" s="147"/>
      <c r="G439" s="387"/>
      <c r="H439" s="355"/>
      <c r="I439" s="274"/>
      <c r="J439" s="297"/>
      <c r="K439" s="297"/>
      <c r="L439" s="358"/>
      <c r="M439" s="355"/>
      <c r="N439" s="355"/>
      <c r="O439" s="355"/>
      <c r="P439" s="328"/>
      <c r="Q439" s="298"/>
      <c r="R439" s="298"/>
      <c r="S439" s="298"/>
      <c r="T439" s="361"/>
      <c r="U439" s="56" t="s">
        <v>47</v>
      </c>
      <c r="V439" s="57"/>
      <c r="W439" s="57"/>
      <c r="X439" s="320"/>
      <c r="Y439" s="233"/>
      <c r="Z439" s="233"/>
      <c r="AA439" s="233"/>
      <c r="AB439" s="233"/>
      <c r="AC439" s="159"/>
      <c r="AD439" s="155"/>
      <c r="AE439" s="155"/>
      <c r="AF439" s="193"/>
      <c r="AG439" s="479"/>
      <c r="AH439" s="155"/>
      <c r="AI439" s="138"/>
      <c r="AJ439" s="139"/>
      <c r="AK439" s="139"/>
      <c r="AL439" s="139"/>
      <c r="AM439" s="139"/>
      <c r="AN439" s="140"/>
    </row>
    <row r="440" spans="1:40" s="1" customFormat="1" ht="13.15" customHeight="1" x14ac:dyDescent="0.2">
      <c r="A440" s="384"/>
      <c r="B440" s="155"/>
      <c r="C440" s="155"/>
      <c r="D440" s="155"/>
      <c r="E440" s="155"/>
      <c r="F440" s="147"/>
      <c r="G440" s="387"/>
      <c r="H440" s="355"/>
      <c r="I440" s="274"/>
      <c r="J440" s="297"/>
      <c r="K440" s="297"/>
      <c r="L440" s="358"/>
      <c r="M440" s="355"/>
      <c r="N440" s="355"/>
      <c r="O440" s="355"/>
      <c r="P440" s="328"/>
      <c r="Q440" s="298"/>
      <c r="R440" s="298"/>
      <c r="S440" s="298"/>
      <c r="T440" s="361"/>
      <c r="U440" s="56" t="s">
        <v>48</v>
      </c>
      <c r="V440" s="57"/>
      <c r="W440" s="57"/>
      <c r="X440" s="320"/>
      <c r="Y440" s="233"/>
      <c r="Z440" s="233"/>
      <c r="AA440" s="233"/>
      <c r="AB440" s="233"/>
      <c r="AC440" s="159"/>
      <c r="AD440" s="155"/>
      <c r="AE440" s="155"/>
      <c r="AF440" s="193"/>
      <c r="AG440" s="479"/>
      <c r="AH440" s="155"/>
      <c r="AI440" s="138"/>
      <c r="AJ440" s="139"/>
      <c r="AK440" s="139"/>
      <c r="AL440" s="139"/>
      <c r="AM440" s="139"/>
      <c r="AN440" s="140"/>
    </row>
    <row r="441" spans="1:40" s="1" customFormat="1" ht="63.75" x14ac:dyDescent="0.2">
      <c r="A441" s="384"/>
      <c r="B441" s="155"/>
      <c r="C441" s="155"/>
      <c r="D441" s="155"/>
      <c r="E441" s="155"/>
      <c r="F441" s="147"/>
      <c r="G441" s="387"/>
      <c r="H441" s="355"/>
      <c r="I441" s="56" t="s">
        <v>56</v>
      </c>
      <c r="J441" s="58" t="s">
        <v>73</v>
      </c>
      <c r="K441" s="58"/>
      <c r="L441" s="358"/>
      <c r="M441" s="355"/>
      <c r="N441" s="355"/>
      <c r="O441" s="355"/>
      <c r="P441" s="328"/>
      <c r="Q441" s="298"/>
      <c r="R441" s="298"/>
      <c r="S441" s="298"/>
      <c r="T441" s="361"/>
      <c r="U441" s="56" t="s">
        <v>50</v>
      </c>
      <c r="V441" s="57"/>
      <c r="W441" s="57"/>
      <c r="X441" s="320"/>
      <c r="Y441" s="233"/>
      <c r="Z441" s="233"/>
      <c r="AA441" s="233"/>
      <c r="AB441" s="233"/>
      <c r="AC441" s="159"/>
      <c r="AD441" s="155"/>
      <c r="AE441" s="155"/>
      <c r="AF441" s="193"/>
      <c r="AG441" s="479"/>
      <c r="AH441" s="155"/>
      <c r="AI441" s="138"/>
      <c r="AJ441" s="139"/>
      <c r="AK441" s="139"/>
      <c r="AL441" s="139"/>
      <c r="AM441" s="139"/>
      <c r="AN441" s="140"/>
    </row>
    <row r="442" spans="1:40" s="1" customFormat="1" ht="63.75" x14ac:dyDescent="0.2">
      <c r="A442" s="384"/>
      <c r="B442" s="155"/>
      <c r="C442" s="155"/>
      <c r="D442" s="155"/>
      <c r="E442" s="155"/>
      <c r="F442" s="147"/>
      <c r="G442" s="387"/>
      <c r="H442" s="355"/>
      <c r="I442" s="274" t="s">
        <v>57</v>
      </c>
      <c r="J442" s="297" t="s">
        <v>73</v>
      </c>
      <c r="K442" s="297"/>
      <c r="L442" s="358"/>
      <c r="M442" s="355"/>
      <c r="N442" s="355"/>
      <c r="O442" s="355"/>
      <c r="P442" s="328"/>
      <c r="Q442" s="298"/>
      <c r="R442" s="298"/>
      <c r="S442" s="298"/>
      <c r="T442" s="361"/>
      <c r="U442" s="56" t="s">
        <v>52</v>
      </c>
      <c r="V442" s="57"/>
      <c r="W442" s="57"/>
      <c r="X442" s="320"/>
      <c r="Y442" s="233"/>
      <c r="Z442" s="233"/>
      <c r="AA442" s="233"/>
      <c r="AB442" s="233"/>
      <c r="AC442" s="159"/>
      <c r="AD442" s="155"/>
      <c r="AE442" s="155"/>
      <c r="AF442" s="193"/>
      <c r="AG442" s="479"/>
      <c r="AH442" s="155"/>
      <c r="AI442" s="138"/>
      <c r="AJ442" s="139"/>
      <c r="AK442" s="139"/>
      <c r="AL442" s="139"/>
      <c r="AM442" s="139"/>
      <c r="AN442" s="140"/>
    </row>
    <row r="443" spans="1:40" s="1" customFormat="1" ht="13.15" customHeight="1" x14ac:dyDescent="0.2">
      <c r="A443" s="384"/>
      <c r="B443" s="155"/>
      <c r="C443" s="155"/>
      <c r="D443" s="155"/>
      <c r="E443" s="155"/>
      <c r="F443" s="147"/>
      <c r="G443" s="387"/>
      <c r="H443" s="355"/>
      <c r="I443" s="274"/>
      <c r="J443" s="297"/>
      <c r="K443" s="297"/>
      <c r="L443" s="358"/>
      <c r="M443" s="355"/>
      <c r="N443" s="355"/>
      <c r="O443" s="355"/>
      <c r="P443" s="328"/>
      <c r="Q443" s="298"/>
      <c r="R443" s="298"/>
      <c r="S443" s="298"/>
      <c r="T443" s="362"/>
      <c r="U443" s="56" t="s">
        <v>53</v>
      </c>
      <c r="V443" s="57"/>
      <c r="W443" s="57"/>
      <c r="X443" s="320"/>
      <c r="Y443" s="233"/>
      <c r="Z443" s="233"/>
      <c r="AA443" s="233"/>
      <c r="AB443" s="233"/>
      <c r="AC443" s="159"/>
      <c r="AD443" s="155"/>
      <c r="AE443" s="155"/>
      <c r="AF443" s="193"/>
      <c r="AG443" s="479"/>
      <c r="AH443" s="155"/>
      <c r="AI443" s="138"/>
      <c r="AJ443" s="139"/>
      <c r="AK443" s="139"/>
      <c r="AL443" s="139"/>
      <c r="AM443" s="139"/>
      <c r="AN443" s="140"/>
    </row>
    <row r="444" spans="1:40" s="1" customFormat="1" ht="76.5" x14ac:dyDescent="0.2">
      <c r="A444" s="384"/>
      <c r="B444" s="155"/>
      <c r="C444" s="155"/>
      <c r="D444" s="155"/>
      <c r="E444" s="155"/>
      <c r="F444" s="147"/>
      <c r="G444" s="387"/>
      <c r="H444" s="355"/>
      <c r="I444" s="274"/>
      <c r="J444" s="297"/>
      <c r="K444" s="297"/>
      <c r="L444" s="358"/>
      <c r="M444" s="355"/>
      <c r="N444" s="355"/>
      <c r="O444" s="355"/>
      <c r="P444" s="217"/>
      <c r="Q444" s="298"/>
      <c r="R444" s="298"/>
      <c r="S444" s="298"/>
      <c r="T444" s="360" t="s">
        <v>58</v>
      </c>
      <c r="U444" s="56" t="s">
        <v>43</v>
      </c>
      <c r="V444" s="57"/>
      <c r="W444" s="57"/>
      <c r="X444" s="320">
        <f>SUM(IF(V444="x",15)+IF(V445="x",5)+IF(V446="x",15)+IF(V447="x",10)+IF(V448="x",15)+IF(V449="x",10)+IF(V450="x",30))</f>
        <v>0</v>
      </c>
      <c r="Y444" s="233"/>
      <c r="Z444" s="233"/>
      <c r="AA444" s="233"/>
      <c r="AB444" s="233"/>
      <c r="AC444" s="159"/>
      <c r="AD444" s="155"/>
      <c r="AE444" s="155"/>
      <c r="AF444" s="193"/>
      <c r="AG444" s="479"/>
      <c r="AH444" s="155"/>
      <c r="AI444" s="138"/>
      <c r="AJ444" s="139"/>
      <c r="AK444" s="139"/>
      <c r="AL444" s="139"/>
      <c r="AM444" s="139"/>
      <c r="AN444" s="140"/>
    </row>
    <row r="445" spans="1:40" s="1" customFormat="1" ht="63.75" x14ac:dyDescent="0.2">
      <c r="A445" s="384"/>
      <c r="B445" s="155"/>
      <c r="C445" s="155"/>
      <c r="D445" s="155"/>
      <c r="E445" s="155"/>
      <c r="F445" s="147"/>
      <c r="G445" s="387"/>
      <c r="H445" s="355"/>
      <c r="I445" s="274" t="s">
        <v>59</v>
      </c>
      <c r="J445" s="363" t="s">
        <v>73</v>
      </c>
      <c r="K445" s="297"/>
      <c r="L445" s="358"/>
      <c r="M445" s="355"/>
      <c r="N445" s="355"/>
      <c r="O445" s="355"/>
      <c r="P445" s="217"/>
      <c r="Q445" s="298"/>
      <c r="R445" s="298"/>
      <c r="S445" s="298"/>
      <c r="T445" s="361"/>
      <c r="U445" s="56" t="s">
        <v>46</v>
      </c>
      <c r="V445" s="57"/>
      <c r="W445" s="57"/>
      <c r="X445" s="320"/>
      <c r="Y445" s="233"/>
      <c r="Z445" s="233"/>
      <c r="AA445" s="233"/>
      <c r="AB445" s="233"/>
      <c r="AC445" s="159"/>
      <c r="AD445" s="155"/>
      <c r="AE445" s="155"/>
      <c r="AF445" s="193"/>
      <c r="AG445" s="479"/>
      <c r="AH445" s="155"/>
      <c r="AI445" s="138"/>
      <c r="AJ445" s="139"/>
      <c r="AK445" s="139"/>
      <c r="AL445" s="139"/>
      <c r="AM445" s="139"/>
      <c r="AN445" s="140"/>
    </row>
    <row r="446" spans="1:40" s="1" customFormat="1" ht="13.15" customHeight="1" x14ac:dyDescent="0.2">
      <c r="A446" s="384"/>
      <c r="B446" s="155"/>
      <c r="C446" s="155"/>
      <c r="D446" s="155"/>
      <c r="E446" s="155"/>
      <c r="F446" s="147"/>
      <c r="G446" s="387"/>
      <c r="H446" s="355"/>
      <c r="I446" s="274"/>
      <c r="J446" s="364"/>
      <c r="K446" s="297"/>
      <c r="L446" s="358"/>
      <c r="M446" s="355"/>
      <c r="N446" s="355"/>
      <c r="O446" s="355"/>
      <c r="P446" s="217"/>
      <c r="Q446" s="298"/>
      <c r="R446" s="298"/>
      <c r="S446" s="298"/>
      <c r="T446" s="361"/>
      <c r="U446" s="56" t="s">
        <v>47</v>
      </c>
      <c r="V446" s="57"/>
      <c r="W446" s="57"/>
      <c r="X446" s="320"/>
      <c r="Y446" s="233"/>
      <c r="Z446" s="233"/>
      <c r="AA446" s="233"/>
      <c r="AB446" s="233"/>
      <c r="AC446" s="159"/>
      <c r="AD446" s="155"/>
      <c r="AE446" s="155"/>
      <c r="AF446" s="193"/>
      <c r="AG446" s="479"/>
      <c r="AH446" s="155"/>
      <c r="AI446" s="138"/>
      <c r="AJ446" s="139"/>
      <c r="AK446" s="139"/>
      <c r="AL446" s="139"/>
      <c r="AM446" s="139"/>
      <c r="AN446" s="140"/>
    </row>
    <row r="447" spans="1:40" s="1" customFormat="1" ht="13.15" customHeight="1" x14ac:dyDescent="0.2">
      <c r="A447" s="384"/>
      <c r="B447" s="155"/>
      <c r="C447" s="155"/>
      <c r="D447" s="155"/>
      <c r="E447" s="155"/>
      <c r="F447" s="147"/>
      <c r="G447" s="387"/>
      <c r="H447" s="355"/>
      <c r="I447" s="274"/>
      <c r="J447" s="364"/>
      <c r="K447" s="297"/>
      <c r="L447" s="358"/>
      <c r="M447" s="355"/>
      <c r="N447" s="355"/>
      <c r="O447" s="355"/>
      <c r="P447" s="217"/>
      <c r="Q447" s="298"/>
      <c r="R447" s="298"/>
      <c r="S447" s="298"/>
      <c r="T447" s="361"/>
      <c r="U447" s="56" t="s">
        <v>48</v>
      </c>
      <c r="V447" s="57"/>
      <c r="W447" s="57"/>
      <c r="X447" s="320"/>
      <c r="Y447" s="233"/>
      <c r="Z447" s="233"/>
      <c r="AA447" s="233"/>
      <c r="AB447" s="233"/>
      <c r="AC447" s="159"/>
      <c r="AD447" s="155"/>
      <c r="AE447" s="155"/>
      <c r="AF447" s="193"/>
      <c r="AG447" s="479"/>
      <c r="AH447" s="155"/>
      <c r="AI447" s="138"/>
      <c r="AJ447" s="139"/>
      <c r="AK447" s="139"/>
      <c r="AL447" s="139"/>
      <c r="AM447" s="139"/>
      <c r="AN447" s="140"/>
    </row>
    <row r="448" spans="1:40" s="1" customFormat="1" ht="63.75" x14ac:dyDescent="0.2">
      <c r="A448" s="384"/>
      <c r="B448" s="155"/>
      <c r="C448" s="155"/>
      <c r="D448" s="155"/>
      <c r="E448" s="155"/>
      <c r="F448" s="147"/>
      <c r="G448" s="387"/>
      <c r="H448" s="355"/>
      <c r="I448" s="274"/>
      <c r="J448" s="365"/>
      <c r="K448" s="297"/>
      <c r="L448" s="358"/>
      <c r="M448" s="355"/>
      <c r="N448" s="355"/>
      <c r="O448" s="355"/>
      <c r="P448" s="217"/>
      <c r="Q448" s="298"/>
      <c r="R448" s="298"/>
      <c r="S448" s="298"/>
      <c r="T448" s="361"/>
      <c r="U448" s="56" t="s">
        <v>50</v>
      </c>
      <c r="V448" s="57"/>
      <c r="W448" s="57"/>
      <c r="X448" s="320"/>
      <c r="Y448" s="233"/>
      <c r="Z448" s="233"/>
      <c r="AA448" s="233"/>
      <c r="AB448" s="233"/>
      <c r="AC448" s="159"/>
      <c r="AD448" s="155"/>
      <c r="AE448" s="155"/>
      <c r="AF448" s="193"/>
      <c r="AG448" s="479"/>
      <c r="AH448" s="155"/>
      <c r="AI448" s="138"/>
      <c r="AJ448" s="139"/>
      <c r="AK448" s="139"/>
      <c r="AL448" s="139"/>
      <c r="AM448" s="139"/>
      <c r="AN448" s="140"/>
    </row>
    <row r="449" spans="1:40" s="1" customFormat="1" ht="63.75" x14ac:dyDescent="0.2">
      <c r="A449" s="384"/>
      <c r="B449" s="155"/>
      <c r="C449" s="155"/>
      <c r="D449" s="155"/>
      <c r="E449" s="155"/>
      <c r="F449" s="147"/>
      <c r="G449" s="387"/>
      <c r="H449" s="355"/>
      <c r="I449" s="56" t="s">
        <v>60</v>
      </c>
      <c r="J449" s="58"/>
      <c r="K449" s="58" t="s">
        <v>73</v>
      </c>
      <c r="L449" s="358"/>
      <c r="M449" s="355"/>
      <c r="N449" s="355"/>
      <c r="O449" s="355"/>
      <c r="P449" s="217"/>
      <c r="Q449" s="298"/>
      <c r="R449" s="298"/>
      <c r="S449" s="298"/>
      <c r="T449" s="361"/>
      <c r="U449" s="56" t="s">
        <v>52</v>
      </c>
      <c r="V449" s="57"/>
      <c r="W449" s="57"/>
      <c r="X449" s="320"/>
      <c r="Y449" s="233"/>
      <c r="Z449" s="233"/>
      <c r="AA449" s="233"/>
      <c r="AB449" s="233"/>
      <c r="AC449" s="159"/>
      <c r="AD449" s="155"/>
      <c r="AE449" s="155"/>
      <c r="AF449" s="193"/>
      <c r="AG449" s="479"/>
      <c r="AH449" s="155"/>
      <c r="AI449" s="138"/>
      <c r="AJ449" s="139"/>
      <c r="AK449" s="139"/>
      <c r="AL449" s="139"/>
      <c r="AM449" s="139"/>
      <c r="AN449" s="140"/>
    </row>
    <row r="450" spans="1:40" s="1" customFormat="1" ht="13.15" customHeight="1" x14ac:dyDescent="0.2">
      <c r="A450" s="384"/>
      <c r="B450" s="155"/>
      <c r="C450" s="155"/>
      <c r="D450" s="155"/>
      <c r="E450" s="155"/>
      <c r="F450" s="147"/>
      <c r="G450" s="387"/>
      <c r="H450" s="355"/>
      <c r="I450" s="274" t="s">
        <v>61</v>
      </c>
      <c r="J450" s="297" t="s">
        <v>73</v>
      </c>
      <c r="K450" s="297"/>
      <c r="L450" s="358"/>
      <c r="M450" s="355"/>
      <c r="N450" s="355"/>
      <c r="O450" s="355"/>
      <c r="P450" s="217"/>
      <c r="Q450" s="298"/>
      <c r="R450" s="298"/>
      <c r="S450" s="298"/>
      <c r="T450" s="362"/>
      <c r="U450" s="56" t="s">
        <v>53</v>
      </c>
      <c r="V450" s="57"/>
      <c r="W450" s="57"/>
      <c r="X450" s="320"/>
      <c r="Y450" s="233"/>
      <c r="Z450" s="233"/>
      <c r="AA450" s="233"/>
      <c r="AB450" s="233"/>
      <c r="AC450" s="159"/>
      <c r="AD450" s="155"/>
      <c r="AE450" s="155"/>
      <c r="AF450" s="193"/>
      <c r="AG450" s="479"/>
      <c r="AH450" s="155"/>
      <c r="AI450" s="138"/>
      <c r="AJ450" s="139"/>
      <c r="AK450" s="139"/>
      <c r="AL450" s="139"/>
      <c r="AM450" s="139"/>
      <c r="AN450" s="140"/>
    </row>
    <row r="451" spans="1:40" s="1" customFormat="1" ht="76.5" x14ac:dyDescent="0.2">
      <c r="A451" s="384"/>
      <c r="B451" s="155"/>
      <c r="C451" s="155"/>
      <c r="D451" s="155"/>
      <c r="E451" s="155"/>
      <c r="F451" s="147"/>
      <c r="G451" s="387"/>
      <c r="H451" s="355"/>
      <c r="I451" s="274"/>
      <c r="J451" s="297"/>
      <c r="K451" s="297"/>
      <c r="L451" s="358"/>
      <c r="M451" s="355"/>
      <c r="N451" s="355"/>
      <c r="O451" s="355"/>
      <c r="P451" s="178"/>
      <c r="Q451" s="298"/>
      <c r="R451" s="298"/>
      <c r="S451" s="298"/>
      <c r="T451" s="360" t="s">
        <v>62</v>
      </c>
      <c r="U451" s="56" t="s">
        <v>43</v>
      </c>
      <c r="V451" s="57"/>
      <c r="W451" s="57"/>
      <c r="X451" s="320">
        <f>SUM(IF(V451="x",15)+IF(V452="x",5)+IF(V453="x",15)+IF(V454="x",10)+IF(V455="x",15)+IF(V456="x",10)+IF(V457="x",30))</f>
        <v>0</v>
      </c>
      <c r="Y451" s="233"/>
      <c r="Z451" s="233"/>
      <c r="AA451" s="233"/>
      <c r="AB451" s="233"/>
      <c r="AC451" s="159"/>
      <c r="AD451" s="155"/>
      <c r="AE451" s="155"/>
      <c r="AF451" s="193"/>
      <c r="AG451" s="479"/>
      <c r="AH451" s="155"/>
      <c r="AI451" s="138"/>
      <c r="AJ451" s="139"/>
      <c r="AK451" s="139"/>
      <c r="AL451" s="139"/>
      <c r="AM451" s="139"/>
      <c r="AN451" s="140"/>
    </row>
    <row r="452" spans="1:40" s="1" customFormat="1" ht="63.75" x14ac:dyDescent="0.2">
      <c r="A452" s="384"/>
      <c r="B452" s="155"/>
      <c r="C452" s="155"/>
      <c r="D452" s="155"/>
      <c r="E452" s="155"/>
      <c r="F452" s="147"/>
      <c r="G452" s="387"/>
      <c r="H452" s="355"/>
      <c r="I452" s="274"/>
      <c r="J452" s="297"/>
      <c r="K452" s="297"/>
      <c r="L452" s="358"/>
      <c r="M452" s="355"/>
      <c r="N452" s="355"/>
      <c r="O452" s="355"/>
      <c r="P452" s="178"/>
      <c r="Q452" s="298"/>
      <c r="R452" s="298"/>
      <c r="S452" s="298"/>
      <c r="T452" s="361"/>
      <c r="U452" s="56" t="s">
        <v>46</v>
      </c>
      <c r="V452" s="57"/>
      <c r="W452" s="57"/>
      <c r="X452" s="320"/>
      <c r="Y452" s="233"/>
      <c r="Z452" s="233"/>
      <c r="AA452" s="233"/>
      <c r="AB452" s="233"/>
      <c r="AC452" s="159"/>
      <c r="AD452" s="155"/>
      <c r="AE452" s="155"/>
      <c r="AF452" s="193"/>
      <c r="AG452" s="479"/>
      <c r="AH452" s="155"/>
      <c r="AI452" s="138"/>
      <c r="AJ452" s="139"/>
      <c r="AK452" s="139"/>
      <c r="AL452" s="139"/>
      <c r="AM452" s="139"/>
      <c r="AN452" s="140"/>
    </row>
    <row r="453" spans="1:40" s="1" customFormat="1" ht="13.15" customHeight="1" x14ac:dyDescent="0.2">
      <c r="A453" s="384"/>
      <c r="B453" s="155"/>
      <c r="C453" s="155"/>
      <c r="D453" s="155"/>
      <c r="E453" s="155"/>
      <c r="F453" s="147"/>
      <c r="G453" s="387"/>
      <c r="H453" s="355"/>
      <c r="I453" s="56" t="s">
        <v>63</v>
      </c>
      <c r="J453" s="58" t="s">
        <v>73</v>
      </c>
      <c r="K453" s="58"/>
      <c r="L453" s="358"/>
      <c r="M453" s="355"/>
      <c r="N453" s="355"/>
      <c r="O453" s="355"/>
      <c r="P453" s="178"/>
      <c r="Q453" s="298"/>
      <c r="R453" s="298"/>
      <c r="S453" s="298"/>
      <c r="T453" s="361"/>
      <c r="U453" s="56" t="s">
        <v>47</v>
      </c>
      <c r="V453" s="57"/>
      <c r="W453" s="57"/>
      <c r="X453" s="320"/>
      <c r="Y453" s="233"/>
      <c r="Z453" s="233"/>
      <c r="AA453" s="233"/>
      <c r="AB453" s="233"/>
      <c r="AC453" s="159"/>
      <c r="AD453" s="155"/>
      <c r="AE453" s="155"/>
      <c r="AF453" s="193"/>
      <c r="AG453" s="479"/>
      <c r="AH453" s="155"/>
      <c r="AI453" s="138"/>
      <c r="AJ453" s="139"/>
      <c r="AK453" s="139"/>
      <c r="AL453" s="139"/>
      <c r="AM453" s="139"/>
      <c r="AN453" s="140"/>
    </row>
    <row r="454" spans="1:40" s="1" customFormat="1" ht="13.15" customHeight="1" x14ac:dyDescent="0.2">
      <c r="A454" s="384"/>
      <c r="B454" s="155"/>
      <c r="C454" s="155"/>
      <c r="D454" s="155"/>
      <c r="E454" s="155"/>
      <c r="F454" s="147"/>
      <c r="G454" s="387"/>
      <c r="H454" s="355"/>
      <c r="I454" s="56" t="s">
        <v>64</v>
      </c>
      <c r="J454" s="58" t="s">
        <v>73</v>
      </c>
      <c r="K454" s="58"/>
      <c r="L454" s="358"/>
      <c r="M454" s="355"/>
      <c r="N454" s="355"/>
      <c r="O454" s="355"/>
      <c r="P454" s="178"/>
      <c r="Q454" s="298"/>
      <c r="R454" s="298"/>
      <c r="S454" s="298"/>
      <c r="T454" s="361"/>
      <c r="U454" s="56" t="s">
        <v>48</v>
      </c>
      <c r="V454" s="57"/>
      <c r="W454" s="57"/>
      <c r="X454" s="320"/>
      <c r="Y454" s="233"/>
      <c r="Z454" s="233"/>
      <c r="AA454" s="233"/>
      <c r="AB454" s="233"/>
      <c r="AC454" s="159"/>
      <c r="AD454" s="155"/>
      <c r="AE454" s="155"/>
      <c r="AF454" s="193"/>
      <c r="AG454" s="479"/>
      <c r="AH454" s="155"/>
      <c r="AI454" s="138"/>
      <c r="AJ454" s="139"/>
      <c r="AK454" s="139"/>
      <c r="AL454" s="139"/>
      <c r="AM454" s="139"/>
      <c r="AN454" s="140"/>
    </row>
    <row r="455" spans="1:40" s="1" customFormat="1" ht="63.75" x14ac:dyDescent="0.2">
      <c r="A455" s="384"/>
      <c r="B455" s="155"/>
      <c r="C455" s="155"/>
      <c r="D455" s="155"/>
      <c r="E455" s="155"/>
      <c r="F455" s="147"/>
      <c r="G455" s="387"/>
      <c r="H455" s="355"/>
      <c r="I455" s="56" t="s">
        <v>65</v>
      </c>
      <c r="J455" s="58" t="s">
        <v>73</v>
      </c>
      <c r="K455" s="58"/>
      <c r="L455" s="358"/>
      <c r="M455" s="355"/>
      <c r="N455" s="355"/>
      <c r="O455" s="355"/>
      <c r="P455" s="178"/>
      <c r="Q455" s="298"/>
      <c r="R455" s="298"/>
      <c r="S455" s="298"/>
      <c r="T455" s="361"/>
      <c r="U455" s="56" t="s">
        <v>50</v>
      </c>
      <c r="V455" s="57"/>
      <c r="W455" s="57"/>
      <c r="X455" s="320"/>
      <c r="Y455" s="233"/>
      <c r="Z455" s="233"/>
      <c r="AA455" s="233"/>
      <c r="AB455" s="233"/>
      <c r="AC455" s="159"/>
      <c r="AD455" s="155"/>
      <c r="AE455" s="155"/>
      <c r="AF455" s="193"/>
      <c r="AG455" s="479"/>
      <c r="AH455" s="155"/>
      <c r="AI455" s="138"/>
      <c r="AJ455" s="139"/>
      <c r="AK455" s="139"/>
      <c r="AL455" s="139"/>
      <c r="AM455" s="139"/>
      <c r="AN455" s="140"/>
    </row>
    <row r="456" spans="1:40" s="1" customFormat="1" ht="63.75" x14ac:dyDescent="0.2">
      <c r="A456" s="384"/>
      <c r="B456" s="155"/>
      <c r="C456" s="155"/>
      <c r="D456" s="155"/>
      <c r="E456" s="155"/>
      <c r="F456" s="147"/>
      <c r="G456" s="387"/>
      <c r="H456" s="355"/>
      <c r="I456" s="56" t="s">
        <v>66</v>
      </c>
      <c r="J456" s="58" t="s">
        <v>73</v>
      </c>
      <c r="K456" s="58"/>
      <c r="L456" s="358"/>
      <c r="M456" s="355"/>
      <c r="N456" s="355"/>
      <c r="O456" s="355"/>
      <c r="P456" s="178"/>
      <c r="Q456" s="298"/>
      <c r="R456" s="298"/>
      <c r="S456" s="298"/>
      <c r="T456" s="361"/>
      <c r="U456" s="56" t="s">
        <v>52</v>
      </c>
      <c r="V456" s="57"/>
      <c r="W456" s="57"/>
      <c r="X456" s="320"/>
      <c r="Y456" s="233"/>
      <c r="Z456" s="233"/>
      <c r="AA456" s="233"/>
      <c r="AB456" s="233"/>
      <c r="AC456" s="159"/>
      <c r="AD456" s="155"/>
      <c r="AE456" s="155"/>
      <c r="AF456" s="193"/>
      <c r="AG456" s="479"/>
      <c r="AH456" s="155"/>
      <c r="AI456" s="138"/>
      <c r="AJ456" s="139"/>
      <c r="AK456" s="139"/>
      <c r="AL456" s="139"/>
      <c r="AM456" s="139"/>
      <c r="AN456" s="140"/>
    </row>
    <row r="457" spans="1:40" s="1" customFormat="1" ht="13.15" customHeight="1" x14ac:dyDescent="0.2">
      <c r="A457" s="384"/>
      <c r="B457" s="155"/>
      <c r="C457" s="155"/>
      <c r="D457" s="155"/>
      <c r="E457" s="155"/>
      <c r="F457" s="147"/>
      <c r="G457" s="387"/>
      <c r="H457" s="355"/>
      <c r="I457" s="56" t="s">
        <v>67</v>
      </c>
      <c r="J457" s="58" t="s">
        <v>73</v>
      </c>
      <c r="K457" s="58"/>
      <c r="L457" s="358"/>
      <c r="M457" s="355"/>
      <c r="N457" s="355"/>
      <c r="O457" s="355"/>
      <c r="P457" s="178"/>
      <c r="Q457" s="298"/>
      <c r="R457" s="298"/>
      <c r="S457" s="298"/>
      <c r="T457" s="362"/>
      <c r="U457" s="56" t="s">
        <v>53</v>
      </c>
      <c r="V457" s="57"/>
      <c r="W457" s="57"/>
      <c r="X457" s="320"/>
      <c r="Y457" s="233"/>
      <c r="Z457" s="233"/>
      <c r="AA457" s="233"/>
      <c r="AB457" s="233"/>
      <c r="AC457" s="159"/>
      <c r="AD457" s="155"/>
      <c r="AE457" s="155"/>
      <c r="AF457" s="193"/>
      <c r="AG457" s="479"/>
      <c r="AH457" s="155"/>
      <c r="AI457" s="138"/>
      <c r="AJ457" s="139"/>
      <c r="AK457" s="139"/>
      <c r="AL457" s="139"/>
      <c r="AM457" s="139"/>
      <c r="AN457" s="140"/>
    </row>
    <row r="458" spans="1:40" s="1" customFormat="1" ht="13.15" customHeight="1" x14ac:dyDescent="0.2">
      <c r="A458" s="384"/>
      <c r="B458" s="155"/>
      <c r="C458" s="155"/>
      <c r="D458" s="155"/>
      <c r="E458" s="155"/>
      <c r="F458" s="147"/>
      <c r="G458" s="387"/>
      <c r="H458" s="355"/>
      <c r="I458" s="56" t="s">
        <v>68</v>
      </c>
      <c r="J458" s="36"/>
      <c r="K458" s="58" t="s">
        <v>73</v>
      </c>
      <c r="L458" s="358"/>
      <c r="M458" s="355"/>
      <c r="N458" s="355"/>
      <c r="O458" s="355"/>
      <c r="P458" s="368" t="s">
        <v>69</v>
      </c>
      <c r="Q458" s="369"/>
      <c r="R458" s="369"/>
      <c r="S458" s="369"/>
      <c r="T458" s="369"/>
      <c r="U458" s="369"/>
      <c r="V458" s="369"/>
      <c r="W458" s="369"/>
      <c r="X458" s="370"/>
      <c r="Y458" s="233"/>
      <c r="Z458" s="233"/>
      <c r="AA458" s="233"/>
      <c r="AB458" s="233"/>
      <c r="AC458" s="159"/>
      <c r="AD458" s="155"/>
      <c r="AE458" s="155"/>
      <c r="AF458" s="193"/>
      <c r="AG458" s="479"/>
      <c r="AH458" s="155"/>
      <c r="AI458" s="138"/>
      <c r="AJ458" s="139"/>
      <c r="AK458" s="139"/>
      <c r="AL458" s="139"/>
      <c r="AM458" s="139"/>
      <c r="AN458" s="140"/>
    </row>
    <row r="459" spans="1:40" s="1" customFormat="1" ht="13.15" customHeight="1" x14ac:dyDescent="0.2">
      <c r="A459" s="384"/>
      <c r="B459" s="155"/>
      <c r="C459" s="155"/>
      <c r="D459" s="155"/>
      <c r="E459" s="155"/>
      <c r="F459" s="147"/>
      <c r="G459" s="387"/>
      <c r="H459" s="355"/>
      <c r="I459" s="56" t="s">
        <v>70</v>
      </c>
      <c r="J459" s="38" t="s">
        <v>73</v>
      </c>
      <c r="K459" s="58"/>
      <c r="L459" s="358"/>
      <c r="M459" s="355"/>
      <c r="N459" s="355"/>
      <c r="O459" s="355"/>
      <c r="P459" s="371"/>
      <c r="Q459" s="372"/>
      <c r="R459" s="372"/>
      <c r="S459" s="372"/>
      <c r="T459" s="372"/>
      <c r="U459" s="372"/>
      <c r="V459" s="372"/>
      <c r="W459" s="372"/>
      <c r="X459" s="373"/>
      <c r="Y459" s="233"/>
      <c r="Z459" s="233"/>
      <c r="AA459" s="233"/>
      <c r="AB459" s="233"/>
      <c r="AC459" s="159"/>
      <c r="AD459" s="155"/>
      <c r="AE459" s="155"/>
      <c r="AF459" s="193"/>
      <c r="AG459" s="479"/>
      <c r="AH459" s="155"/>
      <c r="AI459" s="138"/>
      <c r="AJ459" s="139"/>
      <c r="AK459" s="139"/>
      <c r="AL459" s="139"/>
      <c r="AM459" s="139"/>
      <c r="AN459" s="140"/>
    </row>
    <row r="460" spans="1:40" s="1" customFormat="1" ht="13.15" customHeight="1" x14ac:dyDescent="0.2">
      <c r="A460" s="384"/>
      <c r="B460" s="155"/>
      <c r="C460" s="155"/>
      <c r="D460" s="155"/>
      <c r="E460" s="155"/>
      <c r="F460" s="147"/>
      <c r="G460" s="387"/>
      <c r="H460" s="355"/>
      <c r="I460" s="56" t="s">
        <v>71</v>
      </c>
      <c r="J460" s="38" t="s">
        <v>73</v>
      </c>
      <c r="K460" s="58"/>
      <c r="L460" s="358"/>
      <c r="M460" s="355"/>
      <c r="N460" s="355"/>
      <c r="O460" s="355"/>
      <c r="P460" s="371"/>
      <c r="Q460" s="372"/>
      <c r="R460" s="372"/>
      <c r="S460" s="372"/>
      <c r="T460" s="372"/>
      <c r="U460" s="372"/>
      <c r="V460" s="372"/>
      <c r="W460" s="372"/>
      <c r="X460" s="373"/>
      <c r="Y460" s="233"/>
      <c r="Z460" s="233"/>
      <c r="AA460" s="233"/>
      <c r="AB460" s="233"/>
      <c r="AC460" s="159"/>
      <c r="AD460" s="155"/>
      <c r="AE460" s="155"/>
      <c r="AF460" s="193"/>
      <c r="AG460" s="479"/>
      <c r="AH460" s="155"/>
      <c r="AI460" s="138"/>
      <c r="AJ460" s="139"/>
      <c r="AK460" s="139"/>
      <c r="AL460" s="139"/>
      <c r="AM460" s="139"/>
      <c r="AN460" s="140"/>
    </row>
    <row r="461" spans="1:40" s="1" customFormat="1" ht="13.15" customHeight="1" x14ac:dyDescent="0.2">
      <c r="A461" s="384"/>
      <c r="B461" s="155"/>
      <c r="C461" s="179"/>
      <c r="D461" s="179"/>
      <c r="E461" s="179"/>
      <c r="F461" s="148"/>
      <c r="G461" s="388"/>
      <c r="H461" s="356"/>
      <c r="I461" s="34" t="s">
        <v>72</v>
      </c>
      <c r="J461" s="38"/>
      <c r="K461" s="36" t="s">
        <v>73</v>
      </c>
      <c r="L461" s="359"/>
      <c r="M461" s="356"/>
      <c r="N461" s="356"/>
      <c r="O461" s="356"/>
      <c r="P461" s="374"/>
      <c r="Q461" s="375"/>
      <c r="R461" s="375"/>
      <c r="S461" s="375"/>
      <c r="T461" s="375"/>
      <c r="U461" s="375"/>
      <c r="V461" s="375"/>
      <c r="W461" s="375"/>
      <c r="X461" s="376"/>
      <c r="Y461" s="234"/>
      <c r="Z461" s="234"/>
      <c r="AA461" s="234"/>
      <c r="AB461" s="234"/>
      <c r="AC461" s="160"/>
      <c r="AD461" s="179"/>
      <c r="AE461" s="179"/>
      <c r="AF461" s="194"/>
      <c r="AG461" s="517"/>
      <c r="AH461" s="179"/>
      <c r="AI461" s="143"/>
      <c r="AJ461" s="144"/>
      <c r="AK461" s="144"/>
      <c r="AL461" s="144"/>
      <c r="AM461" s="144"/>
      <c r="AN461" s="145"/>
    </row>
    <row r="462" spans="1:40" s="1" customFormat="1" ht="26.45" customHeight="1" x14ac:dyDescent="0.2">
      <c r="A462" s="384"/>
      <c r="B462" s="155"/>
      <c r="C462" s="178" t="s">
        <v>254</v>
      </c>
      <c r="D462" s="178" t="s">
        <v>255</v>
      </c>
      <c r="E462" s="178" t="s">
        <v>256</v>
      </c>
      <c r="F462" s="178" t="s">
        <v>257</v>
      </c>
      <c r="G462" s="386">
        <v>1</v>
      </c>
      <c r="H462" s="366" t="str">
        <f>IF(G462=1,"RARA VEZ",IF(G462=2,"IMPROBABLE",IF(G462=3,"POSIBLE",IF(G462=4,"PROBABLE",IF(G462=5,"CASI SEGURO"," ")))))</f>
        <v>RARA VEZ</v>
      </c>
      <c r="I462" s="56" t="s">
        <v>41</v>
      </c>
      <c r="J462" s="59" t="s">
        <v>73</v>
      </c>
      <c r="K462" s="58"/>
      <c r="L462" s="367">
        <f>COUNTIF(J462:J493,"x")</f>
        <v>10</v>
      </c>
      <c r="M462" s="366" t="str">
        <f>IF(L462&lt;6,"5",IF(L462&gt;11,"20",IF(L507&gt;6,"10","10 ")))</f>
        <v xml:space="preserve">10 </v>
      </c>
      <c r="N462" s="366">
        <f>(G462*M462)</f>
        <v>10</v>
      </c>
      <c r="O462" s="366" t="str">
        <f>IF(N462&lt;11,"BAJA",IF(N462&gt;59,"EXTREMA",IF(N462=15,"MODERADA",IF(N462=20,"MODERADA",IF(N462=25,"MODERADA",IF(N462=30,"ALTA",IF(N462=40,"ALTA",IF(N462=50,"ALTA"," "))))))))</f>
        <v>BAJA</v>
      </c>
      <c r="P462" s="217" t="s">
        <v>258</v>
      </c>
      <c r="Q462" s="298" t="s">
        <v>73</v>
      </c>
      <c r="R462" s="298"/>
      <c r="S462" s="298"/>
      <c r="T462" s="360" t="s">
        <v>42</v>
      </c>
      <c r="U462" s="56" t="s">
        <v>43</v>
      </c>
      <c r="V462" s="57" t="s">
        <v>73</v>
      </c>
      <c r="W462" s="57"/>
      <c r="X462" s="320">
        <f>SUM(IF(V462="x",15)+IF(V463="x",5)+IF(V464="x",15)+IF(V465="x",10)+IF(V466="x",15)+IF(V467="x",10)+IF(V468="x",30))</f>
        <v>30</v>
      </c>
      <c r="Y462" s="233">
        <f>AVERAGE(X462:X489)</f>
        <v>7.5</v>
      </c>
      <c r="Z462" s="233" t="str">
        <f>IF(Y462&lt;86,"DEBIL",IF(Y462&gt;95,"FUERTE",IF(Y462=86,"MODERADO",IF(Y462=87,"MODERADO",IF(Y462=88,"MODERADO",IF(Y462=89,"MODERADO",IF(Y462=90,"MODERADO",IF(Y462=91,"MODERADO",IF(Y462=92,"MODERADO",IF(Y462=93,"MODERADO",IF(Y462=94,"MODERADO",IF(Y462=95,"MODERADO"," "))))))))))))</f>
        <v>DEBIL</v>
      </c>
      <c r="AA462" s="232" t="str">
        <f>IF(Y462&lt;85,O462," ")</f>
        <v>BAJA</v>
      </c>
      <c r="AB462" s="232" t="s">
        <v>44</v>
      </c>
      <c r="AC462" s="152" t="s">
        <v>259</v>
      </c>
      <c r="AD462" s="178" t="s">
        <v>634</v>
      </c>
      <c r="AE462" s="178" t="s">
        <v>252</v>
      </c>
      <c r="AF462" s="192" t="s">
        <v>260</v>
      </c>
      <c r="AG462" s="518" t="s">
        <v>657</v>
      </c>
      <c r="AH462" s="178" t="s">
        <v>654</v>
      </c>
      <c r="AI462" s="135" t="s">
        <v>743</v>
      </c>
      <c r="AJ462" s="136"/>
      <c r="AK462" s="136"/>
      <c r="AL462" s="136"/>
      <c r="AM462" s="136"/>
      <c r="AN462" s="137"/>
    </row>
    <row r="463" spans="1:40" s="1" customFormat="1" ht="25.5" customHeight="1" x14ac:dyDescent="0.2">
      <c r="A463" s="384"/>
      <c r="B463" s="155"/>
      <c r="C463" s="155"/>
      <c r="D463" s="155"/>
      <c r="E463" s="155"/>
      <c r="F463" s="147"/>
      <c r="G463" s="387"/>
      <c r="H463" s="355"/>
      <c r="I463" s="274" t="s">
        <v>45</v>
      </c>
      <c r="J463" s="297" t="s">
        <v>73</v>
      </c>
      <c r="K463" s="297"/>
      <c r="L463" s="358"/>
      <c r="M463" s="355"/>
      <c r="N463" s="355"/>
      <c r="O463" s="355"/>
      <c r="P463" s="217"/>
      <c r="Q463" s="298"/>
      <c r="R463" s="298"/>
      <c r="S463" s="298"/>
      <c r="T463" s="361"/>
      <c r="U463" s="56" t="s">
        <v>46</v>
      </c>
      <c r="V463" s="57" t="s">
        <v>73</v>
      </c>
      <c r="W463" s="57"/>
      <c r="X463" s="320"/>
      <c r="Y463" s="233"/>
      <c r="Z463" s="233"/>
      <c r="AA463" s="233"/>
      <c r="AB463" s="233"/>
      <c r="AC463" s="153"/>
      <c r="AD463" s="155"/>
      <c r="AE463" s="155"/>
      <c r="AF463" s="193"/>
      <c r="AG463" s="519"/>
      <c r="AH463" s="155"/>
      <c r="AI463" s="138"/>
      <c r="AJ463" s="139"/>
      <c r="AK463" s="139"/>
      <c r="AL463" s="139"/>
      <c r="AM463" s="139"/>
      <c r="AN463" s="140"/>
    </row>
    <row r="464" spans="1:40" s="1" customFormat="1" ht="13.15" customHeight="1" x14ac:dyDescent="0.2">
      <c r="A464" s="384"/>
      <c r="B464" s="155"/>
      <c r="C464" s="155"/>
      <c r="D464" s="155"/>
      <c r="E464" s="155"/>
      <c r="F464" s="147"/>
      <c r="G464" s="387"/>
      <c r="H464" s="355"/>
      <c r="I464" s="274"/>
      <c r="J464" s="297"/>
      <c r="K464" s="297"/>
      <c r="L464" s="358"/>
      <c r="M464" s="355"/>
      <c r="N464" s="355"/>
      <c r="O464" s="355"/>
      <c r="P464" s="217"/>
      <c r="Q464" s="298"/>
      <c r="R464" s="298"/>
      <c r="S464" s="298"/>
      <c r="T464" s="361"/>
      <c r="U464" s="56" t="s">
        <v>47</v>
      </c>
      <c r="V464" s="57"/>
      <c r="W464" s="57" t="s">
        <v>73</v>
      </c>
      <c r="X464" s="320"/>
      <c r="Y464" s="233"/>
      <c r="Z464" s="233"/>
      <c r="AA464" s="233"/>
      <c r="AB464" s="233"/>
      <c r="AC464" s="153"/>
      <c r="AD464" s="155"/>
      <c r="AE464" s="155"/>
      <c r="AF464" s="193"/>
      <c r="AG464" s="519"/>
      <c r="AH464" s="155"/>
      <c r="AI464" s="138"/>
      <c r="AJ464" s="139"/>
      <c r="AK464" s="139"/>
      <c r="AL464" s="139"/>
      <c r="AM464" s="139"/>
      <c r="AN464" s="140"/>
    </row>
    <row r="465" spans="1:40" s="1" customFormat="1" ht="13.15" customHeight="1" x14ac:dyDescent="0.2">
      <c r="A465" s="384"/>
      <c r="B465" s="155"/>
      <c r="C465" s="155"/>
      <c r="D465" s="155"/>
      <c r="E465" s="155"/>
      <c r="F465" s="147"/>
      <c r="G465" s="387"/>
      <c r="H465" s="355"/>
      <c r="I465" s="274"/>
      <c r="J465" s="297"/>
      <c r="K465" s="297"/>
      <c r="L465" s="358"/>
      <c r="M465" s="355"/>
      <c r="N465" s="355"/>
      <c r="O465" s="355"/>
      <c r="P465" s="217"/>
      <c r="Q465" s="298"/>
      <c r="R465" s="298"/>
      <c r="S465" s="298"/>
      <c r="T465" s="361"/>
      <c r="U465" s="56" t="s">
        <v>48</v>
      </c>
      <c r="V465" s="57" t="s">
        <v>73</v>
      </c>
      <c r="W465" s="57"/>
      <c r="X465" s="320"/>
      <c r="Y465" s="233"/>
      <c r="Z465" s="233"/>
      <c r="AA465" s="233"/>
      <c r="AB465" s="233"/>
      <c r="AC465" s="153"/>
      <c r="AD465" s="155"/>
      <c r="AE465" s="155"/>
      <c r="AF465" s="193"/>
      <c r="AG465" s="519"/>
      <c r="AH465" s="155"/>
      <c r="AI465" s="138"/>
      <c r="AJ465" s="139"/>
      <c r="AK465" s="139"/>
      <c r="AL465" s="139"/>
      <c r="AM465" s="139"/>
      <c r="AN465" s="140"/>
    </row>
    <row r="466" spans="1:40" s="1" customFormat="1" ht="63.75" x14ac:dyDescent="0.2">
      <c r="A466" s="384"/>
      <c r="B466" s="155"/>
      <c r="C466" s="155"/>
      <c r="D466" s="155"/>
      <c r="E466" s="155"/>
      <c r="F466" s="147"/>
      <c r="G466" s="387"/>
      <c r="H466" s="355"/>
      <c r="I466" s="56" t="s">
        <v>49</v>
      </c>
      <c r="J466" s="58" t="s">
        <v>73</v>
      </c>
      <c r="K466" s="58"/>
      <c r="L466" s="358"/>
      <c r="M466" s="355"/>
      <c r="N466" s="355"/>
      <c r="O466" s="355"/>
      <c r="P466" s="217"/>
      <c r="Q466" s="298"/>
      <c r="R466" s="298"/>
      <c r="S466" s="298"/>
      <c r="T466" s="361"/>
      <c r="U466" s="56" t="s">
        <v>50</v>
      </c>
      <c r="V466" s="57"/>
      <c r="W466" s="57" t="s">
        <v>73</v>
      </c>
      <c r="X466" s="320"/>
      <c r="Y466" s="233"/>
      <c r="Z466" s="233"/>
      <c r="AA466" s="233"/>
      <c r="AB466" s="233"/>
      <c r="AC466" s="153"/>
      <c r="AD466" s="155"/>
      <c r="AE466" s="155"/>
      <c r="AF466" s="193"/>
      <c r="AG466" s="519"/>
      <c r="AH466" s="155"/>
      <c r="AI466" s="138"/>
      <c r="AJ466" s="139"/>
      <c r="AK466" s="139"/>
      <c r="AL466" s="139"/>
      <c r="AM466" s="139"/>
      <c r="AN466" s="140"/>
    </row>
    <row r="467" spans="1:40" s="1" customFormat="1" ht="63.75" x14ac:dyDescent="0.2">
      <c r="A467" s="384"/>
      <c r="B467" s="155"/>
      <c r="C467" s="155"/>
      <c r="D467" s="155"/>
      <c r="E467" s="155"/>
      <c r="F467" s="147"/>
      <c r="G467" s="387"/>
      <c r="H467" s="355"/>
      <c r="I467" s="274" t="s">
        <v>51</v>
      </c>
      <c r="J467" s="297" t="s">
        <v>73</v>
      </c>
      <c r="K467" s="297"/>
      <c r="L467" s="358"/>
      <c r="M467" s="355"/>
      <c r="N467" s="355"/>
      <c r="O467" s="355"/>
      <c r="P467" s="217"/>
      <c r="Q467" s="298"/>
      <c r="R467" s="298"/>
      <c r="S467" s="298"/>
      <c r="T467" s="361"/>
      <c r="U467" s="56" t="s">
        <v>52</v>
      </c>
      <c r="V467" s="57"/>
      <c r="W467" s="57" t="s">
        <v>73</v>
      </c>
      <c r="X467" s="320"/>
      <c r="Y467" s="233"/>
      <c r="Z467" s="233"/>
      <c r="AA467" s="233"/>
      <c r="AB467" s="233"/>
      <c r="AC467" s="153"/>
      <c r="AD467" s="155"/>
      <c r="AE467" s="155"/>
      <c r="AF467" s="193"/>
      <c r="AG467" s="519"/>
      <c r="AH467" s="155"/>
      <c r="AI467" s="138"/>
      <c r="AJ467" s="139"/>
      <c r="AK467" s="139"/>
      <c r="AL467" s="139"/>
      <c r="AM467" s="139"/>
      <c r="AN467" s="140"/>
    </row>
    <row r="468" spans="1:40" s="1" customFormat="1" ht="13.15" customHeight="1" x14ac:dyDescent="0.2">
      <c r="A468" s="384"/>
      <c r="B468" s="155"/>
      <c r="C468" s="155"/>
      <c r="D468" s="155"/>
      <c r="E468" s="155"/>
      <c r="F468" s="147"/>
      <c r="G468" s="387"/>
      <c r="H468" s="355"/>
      <c r="I468" s="274"/>
      <c r="J468" s="297"/>
      <c r="K468" s="297"/>
      <c r="L468" s="358"/>
      <c r="M468" s="355"/>
      <c r="N468" s="355"/>
      <c r="O468" s="355"/>
      <c r="P468" s="217"/>
      <c r="Q468" s="298"/>
      <c r="R468" s="298"/>
      <c r="S468" s="298"/>
      <c r="T468" s="362"/>
      <c r="U468" s="56" t="s">
        <v>53</v>
      </c>
      <c r="V468" s="57"/>
      <c r="W468" s="57" t="s">
        <v>73</v>
      </c>
      <c r="X468" s="320"/>
      <c r="Y468" s="233"/>
      <c r="Z468" s="233"/>
      <c r="AA468" s="233"/>
      <c r="AB468" s="233"/>
      <c r="AC468" s="153"/>
      <c r="AD468" s="155"/>
      <c r="AE468" s="155"/>
      <c r="AF468" s="193"/>
      <c r="AG468" s="519"/>
      <c r="AH468" s="155"/>
      <c r="AI468" s="138"/>
      <c r="AJ468" s="139"/>
      <c r="AK468" s="139"/>
      <c r="AL468" s="139"/>
      <c r="AM468" s="139"/>
      <c r="AN468" s="140"/>
    </row>
    <row r="469" spans="1:40" s="1" customFormat="1" ht="76.5" x14ac:dyDescent="0.2">
      <c r="A469" s="384"/>
      <c r="B469" s="155"/>
      <c r="C469" s="155"/>
      <c r="D469" s="155"/>
      <c r="E469" s="155"/>
      <c r="F469" s="147"/>
      <c r="G469" s="387"/>
      <c r="H469" s="355"/>
      <c r="I469" s="274"/>
      <c r="J469" s="297"/>
      <c r="K469" s="297"/>
      <c r="L469" s="358"/>
      <c r="M469" s="355"/>
      <c r="N469" s="355"/>
      <c r="O469" s="355"/>
      <c r="P469" s="328"/>
      <c r="Q469" s="298"/>
      <c r="R469" s="298"/>
      <c r="S469" s="298"/>
      <c r="T469" s="360" t="s">
        <v>54</v>
      </c>
      <c r="U469" s="56" t="s">
        <v>43</v>
      </c>
      <c r="V469" s="57"/>
      <c r="W469" s="57"/>
      <c r="X469" s="320">
        <f>SUM(IF(V469="x",15)+IF(V470="x",5)+IF(V471="x",15)+IF(V472="x",10)+IF(V473="x",15)+IF(V474="x",10)+IF(V475="x",30))</f>
        <v>0</v>
      </c>
      <c r="Y469" s="233"/>
      <c r="Z469" s="233"/>
      <c r="AA469" s="233"/>
      <c r="AB469" s="233"/>
      <c r="AC469" s="153"/>
      <c r="AD469" s="155"/>
      <c r="AE469" s="155"/>
      <c r="AF469" s="193"/>
      <c r="AG469" s="519"/>
      <c r="AH469" s="155"/>
      <c r="AI469" s="138"/>
      <c r="AJ469" s="139"/>
      <c r="AK469" s="139"/>
      <c r="AL469" s="139"/>
      <c r="AM469" s="139"/>
      <c r="AN469" s="140"/>
    </row>
    <row r="470" spans="1:40" s="1" customFormat="1" ht="63.75" x14ac:dyDescent="0.2">
      <c r="A470" s="384"/>
      <c r="B470" s="155"/>
      <c r="C470" s="155"/>
      <c r="D470" s="155"/>
      <c r="E470" s="155"/>
      <c r="F470" s="147"/>
      <c r="G470" s="387"/>
      <c r="H470" s="355"/>
      <c r="I470" s="274" t="s">
        <v>55</v>
      </c>
      <c r="J470" s="297" t="s">
        <v>73</v>
      </c>
      <c r="K470" s="297"/>
      <c r="L470" s="358"/>
      <c r="M470" s="355"/>
      <c r="N470" s="355"/>
      <c r="O470" s="355"/>
      <c r="P470" s="328"/>
      <c r="Q470" s="298"/>
      <c r="R470" s="298"/>
      <c r="S470" s="298"/>
      <c r="T470" s="361"/>
      <c r="U470" s="56" t="s">
        <v>46</v>
      </c>
      <c r="V470" s="57"/>
      <c r="W470" s="57"/>
      <c r="X470" s="320"/>
      <c r="Y470" s="233"/>
      <c r="Z470" s="233"/>
      <c r="AA470" s="233"/>
      <c r="AB470" s="233"/>
      <c r="AC470" s="153"/>
      <c r="AD470" s="155"/>
      <c r="AE470" s="155"/>
      <c r="AF470" s="193"/>
      <c r="AG470" s="519"/>
      <c r="AH470" s="155"/>
      <c r="AI470" s="138"/>
      <c r="AJ470" s="139"/>
      <c r="AK470" s="139"/>
      <c r="AL470" s="139"/>
      <c r="AM470" s="139"/>
      <c r="AN470" s="140"/>
    </row>
    <row r="471" spans="1:40" s="1" customFormat="1" ht="13.15" customHeight="1" x14ac:dyDescent="0.2">
      <c r="A471" s="384"/>
      <c r="B471" s="155"/>
      <c r="C471" s="155"/>
      <c r="D471" s="155"/>
      <c r="E471" s="155"/>
      <c r="F471" s="147"/>
      <c r="G471" s="387"/>
      <c r="H471" s="355"/>
      <c r="I471" s="274"/>
      <c r="J471" s="297"/>
      <c r="K471" s="297"/>
      <c r="L471" s="358"/>
      <c r="M471" s="355"/>
      <c r="N471" s="355"/>
      <c r="O471" s="355"/>
      <c r="P471" s="328"/>
      <c r="Q471" s="298"/>
      <c r="R471" s="298"/>
      <c r="S471" s="298"/>
      <c r="T471" s="361"/>
      <c r="U471" s="56" t="s">
        <v>47</v>
      </c>
      <c r="V471" s="57"/>
      <c r="W471" s="57"/>
      <c r="X471" s="320"/>
      <c r="Y471" s="233"/>
      <c r="Z471" s="233"/>
      <c r="AA471" s="233"/>
      <c r="AB471" s="233"/>
      <c r="AC471" s="153"/>
      <c r="AD471" s="155"/>
      <c r="AE471" s="155"/>
      <c r="AF471" s="193"/>
      <c r="AG471" s="519"/>
      <c r="AH471" s="155"/>
      <c r="AI471" s="138"/>
      <c r="AJ471" s="139"/>
      <c r="AK471" s="139"/>
      <c r="AL471" s="139"/>
      <c r="AM471" s="139"/>
      <c r="AN471" s="140"/>
    </row>
    <row r="472" spans="1:40" s="1" customFormat="1" ht="13.15" customHeight="1" x14ac:dyDescent="0.2">
      <c r="A472" s="384"/>
      <c r="B472" s="155"/>
      <c r="C472" s="155"/>
      <c r="D472" s="155"/>
      <c r="E472" s="155"/>
      <c r="F472" s="147"/>
      <c r="G472" s="387"/>
      <c r="H472" s="355"/>
      <c r="I472" s="274"/>
      <c r="J472" s="297"/>
      <c r="K472" s="297"/>
      <c r="L472" s="358"/>
      <c r="M472" s="355"/>
      <c r="N472" s="355"/>
      <c r="O472" s="355"/>
      <c r="P472" s="328"/>
      <c r="Q472" s="298"/>
      <c r="R472" s="298"/>
      <c r="S472" s="298"/>
      <c r="T472" s="361"/>
      <c r="U472" s="56" t="s">
        <v>48</v>
      </c>
      <c r="V472" s="57"/>
      <c r="W472" s="57"/>
      <c r="X472" s="320"/>
      <c r="Y472" s="233"/>
      <c r="Z472" s="233"/>
      <c r="AA472" s="233"/>
      <c r="AB472" s="233"/>
      <c r="AC472" s="153"/>
      <c r="AD472" s="155"/>
      <c r="AE472" s="155"/>
      <c r="AF472" s="193"/>
      <c r="AG472" s="519"/>
      <c r="AH472" s="155"/>
      <c r="AI472" s="138"/>
      <c r="AJ472" s="139"/>
      <c r="AK472" s="139"/>
      <c r="AL472" s="139"/>
      <c r="AM472" s="139"/>
      <c r="AN472" s="140"/>
    </row>
    <row r="473" spans="1:40" s="1" customFormat="1" ht="63.75" x14ac:dyDescent="0.2">
      <c r="A473" s="384"/>
      <c r="B473" s="155"/>
      <c r="C473" s="155"/>
      <c r="D473" s="155"/>
      <c r="E473" s="155"/>
      <c r="F473" s="147"/>
      <c r="G473" s="387"/>
      <c r="H473" s="355"/>
      <c r="I473" s="56" t="s">
        <v>56</v>
      </c>
      <c r="J473" s="58"/>
      <c r="K473" s="58" t="s">
        <v>73</v>
      </c>
      <c r="L473" s="358"/>
      <c r="M473" s="355"/>
      <c r="N473" s="355"/>
      <c r="O473" s="355"/>
      <c r="P473" s="328"/>
      <c r="Q473" s="298"/>
      <c r="R473" s="298"/>
      <c r="S473" s="298"/>
      <c r="T473" s="361"/>
      <c r="U473" s="56" t="s">
        <v>50</v>
      </c>
      <c r="V473" s="57"/>
      <c r="W473" s="57"/>
      <c r="X473" s="320"/>
      <c r="Y473" s="233"/>
      <c r="Z473" s="233"/>
      <c r="AA473" s="233"/>
      <c r="AB473" s="233"/>
      <c r="AC473" s="153"/>
      <c r="AD473" s="155"/>
      <c r="AE473" s="155"/>
      <c r="AF473" s="193"/>
      <c r="AG473" s="519"/>
      <c r="AH473" s="155"/>
      <c r="AI473" s="138"/>
      <c r="AJ473" s="139"/>
      <c r="AK473" s="139"/>
      <c r="AL473" s="139"/>
      <c r="AM473" s="139"/>
      <c r="AN473" s="140"/>
    </row>
    <row r="474" spans="1:40" s="1" customFormat="1" ht="63.75" x14ac:dyDescent="0.2">
      <c r="A474" s="384"/>
      <c r="B474" s="155"/>
      <c r="C474" s="155"/>
      <c r="D474" s="155"/>
      <c r="E474" s="155"/>
      <c r="F474" s="147"/>
      <c r="G474" s="387"/>
      <c r="H474" s="355"/>
      <c r="I474" s="274" t="s">
        <v>57</v>
      </c>
      <c r="J474" s="297" t="s">
        <v>73</v>
      </c>
      <c r="K474" s="297"/>
      <c r="L474" s="358"/>
      <c r="M474" s="355"/>
      <c r="N474" s="355"/>
      <c r="O474" s="355"/>
      <c r="P474" s="328"/>
      <c r="Q474" s="298"/>
      <c r="R474" s="298"/>
      <c r="S474" s="298"/>
      <c r="T474" s="361"/>
      <c r="U474" s="56" t="s">
        <v>52</v>
      </c>
      <c r="V474" s="57"/>
      <c r="W474" s="57"/>
      <c r="X474" s="320"/>
      <c r="Y474" s="233"/>
      <c r="Z474" s="233"/>
      <c r="AA474" s="233"/>
      <c r="AB474" s="233"/>
      <c r="AC474" s="153"/>
      <c r="AD474" s="155"/>
      <c r="AE474" s="155"/>
      <c r="AF474" s="193"/>
      <c r="AG474" s="519"/>
      <c r="AH474" s="155"/>
      <c r="AI474" s="138"/>
      <c r="AJ474" s="139"/>
      <c r="AK474" s="139"/>
      <c r="AL474" s="139"/>
      <c r="AM474" s="139"/>
      <c r="AN474" s="140"/>
    </row>
    <row r="475" spans="1:40" s="1" customFormat="1" ht="13.15" customHeight="1" x14ac:dyDescent="0.2">
      <c r="A475" s="384"/>
      <c r="B475" s="155"/>
      <c r="C475" s="155"/>
      <c r="D475" s="155"/>
      <c r="E475" s="155"/>
      <c r="F475" s="147"/>
      <c r="G475" s="387"/>
      <c r="H475" s="355"/>
      <c r="I475" s="274"/>
      <c r="J475" s="297"/>
      <c r="K475" s="297"/>
      <c r="L475" s="358"/>
      <c r="M475" s="355"/>
      <c r="N475" s="355"/>
      <c r="O475" s="355"/>
      <c r="P475" s="328"/>
      <c r="Q475" s="298"/>
      <c r="R475" s="298"/>
      <c r="S475" s="298"/>
      <c r="T475" s="362"/>
      <c r="U475" s="56" t="s">
        <v>53</v>
      </c>
      <c r="V475" s="57"/>
      <c r="W475" s="57"/>
      <c r="X475" s="320"/>
      <c r="Y475" s="233"/>
      <c r="Z475" s="233"/>
      <c r="AA475" s="233"/>
      <c r="AB475" s="233"/>
      <c r="AC475" s="153"/>
      <c r="AD475" s="155"/>
      <c r="AE475" s="155"/>
      <c r="AF475" s="193"/>
      <c r="AG475" s="519"/>
      <c r="AH475" s="155"/>
      <c r="AI475" s="138"/>
      <c r="AJ475" s="139"/>
      <c r="AK475" s="139"/>
      <c r="AL475" s="139"/>
      <c r="AM475" s="139"/>
      <c r="AN475" s="140"/>
    </row>
    <row r="476" spans="1:40" s="1" customFormat="1" ht="76.5" x14ac:dyDescent="0.2">
      <c r="A476" s="384"/>
      <c r="B476" s="155"/>
      <c r="C476" s="155"/>
      <c r="D476" s="155"/>
      <c r="E476" s="155"/>
      <c r="F476" s="147"/>
      <c r="G476" s="387"/>
      <c r="H476" s="355"/>
      <c r="I476" s="274"/>
      <c r="J476" s="297"/>
      <c r="K476" s="297"/>
      <c r="L476" s="358"/>
      <c r="M476" s="355"/>
      <c r="N476" s="355"/>
      <c r="O476" s="355"/>
      <c r="P476" s="217"/>
      <c r="Q476" s="298"/>
      <c r="R476" s="298"/>
      <c r="S476" s="298"/>
      <c r="T476" s="360" t="s">
        <v>58</v>
      </c>
      <c r="U476" s="56" t="s">
        <v>43</v>
      </c>
      <c r="V476" s="57"/>
      <c r="W476" s="57"/>
      <c r="X476" s="320">
        <f>SUM(IF(V476="x",15)+IF(V477="x",5)+IF(V478="x",15)+IF(V479="x",10)+IF(V480="x",15)+IF(V481="x",10)+IF(V482="x",30))</f>
        <v>0</v>
      </c>
      <c r="Y476" s="233"/>
      <c r="Z476" s="233"/>
      <c r="AA476" s="233"/>
      <c r="AB476" s="233"/>
      <c r="AC476" s="153"/>
      <c r="AD476" s="155"/>
      <c r="AE476" s="155"/>
      <c r="AF476" s="193"/>
      <c r="AG476" s="519"/>
      <c r="AH476" s="155"/>
      <c r="AI476" s="138"/>
      <c r="AJ476" s="139"/>
      <c r="AK476" s="139"/>
      <c r="AL476" s="139"/>
      <c r="AM476" s="139"/>
      <c r="AN476" s="140"/>
    </row>
    <row r="477" spans="1:40" s="1" customFormat="1" ht="63.75" x14ac:dyDescent="0.2">
      <c r="A477" s="384"/>
      <c r="B477" s="155"/>
      <c r="C477" s="155"/>
      <c r="D477" s="155"/>
      <c r="E477" s="155"/>
      <c r="F477" s="147"/>
      <c r="G477" s="387"/>
      <c r="H477" s="355"/>
      <c r="I477" s="274" t="s">
        <v>59</v>
      </c>
      <c r="J477" s="363"/>
      <c r="K477" s="297" t="s">
        <v>73</v>
      </c>
      <c r="L477" s="358"/>
      <c r="M477" s="355"/>
      <c r="N477" s="355"/>
      <c r="O477" s="355"/>
      <c r="P477" s="217"/>
      <c r="Q477" s="298"/>
      <c r="R477" s="298"/>
      <c r="S477" s="298"/>
      <c r="T477" s="361"/>
      <c r="U477" s="56" t="s">
        <v>46</v>
      </c>
      <c r="V477" s="57"/>
      <c r="W477" s="57"/>
      <c r="X477" s="320"/>
      <c r="Y477" s="233"/>
      <c r="Z477" s="233"/>
      <c r="AA477" s="233"/>
      <c r="AB477" s="233"/>
      <c r="AC477" s="153"/>
      <c r="AD477" s="155"/>
      <c r="AE477" s="155"/>
      <c r="AF477" s="193"/>
      <c r="AG477" s="519"/>
      <c r="AH477" s="155"/>
      <c r="AI477" s="138"/>
      <c r="AJ477" s="139"/>
      <c r="AK477" s="139"/>
      <c r="AL477" s="139"/>
      <c r="AM477" s="139"/>
      <c r="AN477" s="140"/>
    </row>
    <row r="478" spans="1:40" s="1" customFormat="1" ht="13.15" customHeight="1" x14ac:dyDescent="0.2">
      <c r="A478" s="384"/>
      <c r="B478" s="155"/>
      <c r="C478" s="155"/>
      <c r="D478" s="155"/>
      <c r="E478" s="155"/>
      <c r="F478" s="147"/>
      <c r="G478" s="387"/>
      <c r="H478" s="355"/>
      <c r="I478" s="274"/>
      <c r="J478" s="364"/>
      <c r="K478" s="297"/>
      <c r="L478" s="358"/>
      <c r="M478" s="355"/>
      <c r="N478" s="355"/>
      <c r="O478" s="355"/>
      <c r="P478" s="217"/>
      <c r="Q478" s="298"/>
      <c r="R478" s="298"/>
      <c r="S478" s="298"/>
      <c r="T478" s="361"/>
      <c r="U478" s="56" t="s">
        <v>47</v>
      </c>
      <c r="V478" s="57"/>
      <c r="W478" s="57"/>
      <c r="X478" s="320"/>
      <c r="Y478" s="233"/>
      <c r="Z478" s="233"/>
      <c r="AA478" s="233"/>
      <c r="AB478" s="233"/>
      <c r="AC478" s="153"/>
      <c r="AD478" s="155"/>
      <c r="AE478" s="155"/>
      <c r="AF478" s="193"/>
      <c r="AG478" s="519"/>
      <c r="AH478" s="155"/>
      <c r="AI478" s="138"/>
      <c r="AJ478" s="139"/>
      <c r="AK478" s="139"/>
      <c r="AL478" s="139"/>
      <c r="AM478" s="139"/>
      <c r="AN478" s="140"/>
    </row>
    <row r="479" spans="1:40" s="1" customFormat="1" ht="13.15" customHeight="1" x14ac:dyDescent="0.2">
      <c r="A479" s="384"/>
      <c r="B479" s="155"/>
      <c r="C479" s="155"/>
      <c r="D479" s="155"/>
      <c r="E479" s="155"/>
      <c r="F479" s="147"/>
      <c r="G479" s="387"/>
      <c r="H479" s="355"/>
      <c r="I479" s="274"/>
      <c r="J479" s="364"/>
      <c r="K479" s="297"/>
      <c r="L479" s="358"/>
      <c r="M479" s="355"/>
      <c r="N479" s="355"/>
      <c r="O479" s="355"/>
      <c r="P479" s="217"/>
      <c r="Q479" s="298"/>
      <c r="R479" s="298"/>
      <c r="S479" s="298"/>
      <c r="T479" s="361"/>
      <c r="U479" s="56" t="s">
        <v>48</v>
      </c>
      <c r="V479" s="57"/>
      <c r="W479" s="57"/>
      <c r="X479" s="320"/>
      <c r="Y479" s="233"/>
      <c r="Z479" s="233"/>
      <c r="AA479" s="233"/>
      <c r="AB479" s="233"/>
      <c r="AC479" s="153"/>
      <c r="AD479" s="155"/>
      <c r="AE479" s="155"/>
      <c r="AF479" s="193"/>
      <c r="AG479" s="519"/>
      <c r="AH479" s="155"/>
      <c r="AI479" s="138"/>
      <c r="AJ479" s="139"/>
      <c r="AK479" s="139"/>
      <c r="AL479" s="139"/>
      <c r="AM479" s="139"/>
      <c r="AN479" s="140"/>
    </row>
    <row r="480" spans="1:40" s="1" customFormat="1" ht="3" customHeight="1" x14ac:dyDescent="0.2">
      <c r="A480" s="384"/>
      <c r="B480" s="155"/>
      <c r="C480" s="155"/>
      <c r="D480" s="155"/>
      <c r="E480" s="155"/>
      <c r="F480" s="147"/>
      <c r="G480" s="387"/>
      <c r="H480" s="355"/>
      <c r="I480" s="274"/>
      <c r="J480" s="365"/>
      <c r="K480" s="297"/>
      <c r="L480" s="358"/>
      <c r="M480" s="355"/>
      <c r="N480" s="355"/>
      <c r="O480" s="355"/>
      <c r="P480" s="217"/>
      <c r="Q480" s="298"/>
      <c r="R480" s="298"/>
      <c r="S480" s="298"/>
      <c r="T480" s="361"/>
      <c r="U480" s="56" t="s">
        <v>50</v>
      </c>
      <c r="V480" s="57"/>
      <c r="W480" s="57"/>
      <c r="X480" s="320"/>
      <c r="Y480" s="233"/>
      <c r="Z480" s="233"/>
      <c r="AA480" s="233"/>
      <c r="AB480" s="233"/>
      <c r="AC480" s="153"/>
      <c r="AD480" s="155"/>
      <c r="AE480" s="155"/>
      <c r="AF480" s="193"/>
      <c r="AG480" s="519"/>
      <c r="AH480" s="155"/>
      <c r="AI480" s="138"/>
      <c r="AJ480" s="139"/>
      <c r="AK480" s="139"/>
      <c r="AL480" s="139"/>
      <c r="AM480" s="139"/>
      <c r="AN480" s="140"/>
    </row>
    <row r="481" spans="1:40" s="1" customFormat="1" ht="25.5" hidden="1" customHeight="1" x14ac:dyDescent="0.2">
      <c r="A481" s="384"/>
      <c r="B481" s="155"/>
      <c r="C481" s="155"/>
      <c r="D481" s="155"/>
      <c r="E481" s="155"/>
      <c r="F481" s="147"/>
      <c r="G481" s="387"/>
      <c r="H481" s="355"/>
      <c r="I481" s="56" t="s">
        <v>60</v>
      </c>
      <c r="J481" s="58" t="s">
        <v>73</v>
      </c>
      <c r="K481" s="58"/>
      <c r="L481" s="358"/>
      <c r="M481" s="355"/>
      <c r="N481" s="355"/>
      <c r="O481" s="355"/>
      <c r="P481" s="217"/>
      <c r="Q481" s="298"/>
      <c r="R481" s="298"/>
      <c r="S481" s="298"/>
      <c r="T481" s="361"/>
      <c r="U481" s="56" t="s">
        <v>52</v>
      </c>
      <c r="V481" s="57"/>
      <c r="W481" s="57"/>
      <c r="X481" s="320"/>
      <c r="Y481" s="233"/>
      <c r="Z481" s="233"/>
      <c r="AA481" s="233"/>
      <c r="AB481" s="233"/>
      <c r="AC481" s="153"/>
      <c r="AD481" s="155"/>
      <c r="AE481" s="155"/>
      <c r="AF481" s="193"/>
      <c r="AG481" s="60"/>
      <c r="AH481" s="60"/>
      <c r="AI481" s="138"/>
      <c r="AJ481" s="139"/>
      <c r="AK481" s="139"/>
      <c r="AL481" s="139"/>
      <c r="AM481" s="139"/>
      <c r="AN481" s="140"/>
    </row>
    <row r="482" spans="1:40" s="1" customFormat="1" ht="12.75" hidden="1" customHeight="1" x14ac:dyDescent="0.2">
      <c r="A482" s="384"/>
      <c r="B482" s="155"/>
      <c r="C482" s="155"/>
      <c r="D482" s="155"/>
      <c r="E482" s="155"/>
      <c r="F482" s="147"/>
      <c r="G482" s="387"/>
      <c r="H482" s="355"/>
      <c r="I482" s="274" t="s">
        <v>61</v>
      </c>
      <c r="J482" s="297" t="s">
        <v>73</v>
      </c>
      <c r="K482" s="297"/>
      <c r="L482" s="358"/>
      <c r="M482" s="355"/>
      <c r="N482" s="355"/>
      <c r="O482" s="355"/>
      <c r="P482" s="217"/>
      <c r="Q482" s="298"/>
      <c r="R482" s="298"/>
      <c r="S482" s="298"/>
      <c r="T482" s="362"/>
      <c r="U482" s="56" t="s">
        <v>53</v>
      </c>
      <c r="V482" s="57"/>
      <c r="W482" s="57"/>
      <c r="X482" s="320"/>
      <c r="Y482" s="233"/>
      <c r="Z482" s="233"/>
      <c r="AA482" s="233"/>
      <c r="AB482" s="233"/>
      <c r="AC482" s="153"/>
      <c r="AD482" s="155"/>
      <c r="AE482" s="155"/>
      <c r="AF482" s="193"/>
      <c r="AG482" s="60"/>
      <c r="AH482" s="60"/>
      <c r="AI482" s="138"/>
      <c r="AJ482" s="139"/>
      <c r="AK482" s="139"/>
      <c r="AL482" s="139"/>
      <c r="AM482" s="139"/>
      <c r="AN482" s="140"/>
    </row>
    <row r="483" spans="1:40" s="1" customFormat="1" ht="25.5" hidden="1" customHeight="1" x14ac:dyDescent="0.2">
      <c r="A483" s="384"/>
      <c r="B483" s="155"/>
      <c r="C483" s="155"/>
      <c r="D483" s="155"/>
      <c r="E483" s="155"/>
      <c r="F483" s="147"/>
      <c r="G483" s="387"/>
      <c r="H483" s="355"/>
      <c r="I483" s="274"/>
      <c r="J483" s="297"/>
      <c r="K483" s="297"/>
      <c r="L483" s="358"/>
      <c r="M483" s="355"/>
      <c r="N483" s="355"/>
      <c r="O483" s="355"/>
      <c r="P483" s="178"/>
      <c r="Q483" s="298"/>
      <c r="R483" s="298"/>
      <c r="S483" s="298"/>
      <c r="T483" s="360" t="s">
        <v>62</v>
      </c>
      <c r="U483" s="56" t="s">
        <v>43</v>
      </c>
      <c r="V483" s="57"/>
      <c r="W483" s="57"/>
      <c r="X483" s="320">
        <f>SUM(IF(V483="x",15)+IF(V484="x",5)+IF(V485="x",15)+IF(V486="x",10)+IF(V487="x",15)+IF(V488="x",10)+IF(V489="x",30))</f>
        <v>0</v>
      </c>
      <c r="Y483" s="233"/>
      <c r="Z483" s="233"/>
      <c r="AA483" s="233"/>
      <c r="AB483" s="233"/>
      <c r="AC483" s="153"/>
      <c r="AD483" s="155"/>
      <c r="AE483" s="155"/>
      <c r="AF483" s="193"/>
      <c r="AG483" s="60"/>
      <c r="AH483" s="60"/>
      <c r="AI483" s="138"/>
      <c r="AJ483" s="139"/>
      <c r="AK483" s="139"/>
      <c r="AL483" s="139"/>
      <c r="AM483" s="139"/>
      <c r="AN483" s="140"/>
    </row>
    <row r="484" spans="1:40" s="1" customFormat="1" ht="25.5" hidden="1" customHeight="1" x14ac:dyDescent="0.2">
      <c r="A484" s="384"/>
      <c r="B484" s="155"/>
      <c r="C484" s="155"/>
      <c r="D484" s="155"/>
      <c r="E484" s="155"/>
      <c r="F484" s="147"/>
      <c r="G484" s="387"/>
      <c r="H484" s="355"/>
      <c r="I484" s="274"/>
      <c r="J484" s="297"/>
      <c r="K484" s="297"/>
      <c r="L484" s="358"/>
      <c r="M484" s="355"/>
      <c r="N484" s="355"/>
      <c r="O484" s="355"/>
      <c r="P484" s="178"/>
      <c r="Q484" s="298"/>
      <c r="R484" s="298"/>
      <c r="S484" s="298"/>
      <c r="T484" s="361"/>
      <c r="U484" s="56" t="s">
        <v>46</v>
      </c>
      <c r="V484" s="57"/>
      <c r="W484" s="57"/>
      <c r="X484" s="320"/>
      <c r="Y484" s="233"/>
      <c r="Z484" s="233"/>
      <c r="AA484" s="233"/>
      <c r="AB484" s="233"/>
      <c r="AC484" s="153"/>
      <c r="AD484" s="155"/>
      <c r="AE484" s="155"/>
      <c r="AF484" s="193"/>
      <c r="AG484" s="60"/>
      <c r="AH484" s="60"/>
      <c r="AI484" s="138"/>
      <c r="AJ484" s="139"/>
      <c r="AK484" s="139"/>
      <c r="AL484" s="139"/>
      <c r="AM484" s="139"/>
      <c r="AN484" s="140"/>
    </row>
    <row r="485" spans="1:40" s="1" customFormat="1" ht="12.75" hidden="1" customHeight="1" x14ac:dyDescent="0.2">
      <c r="A485" s="384"/>
      <c r="B485" s="155"/>
      <c r="C485" s="155"/>
      <c r="D485" s="155"/>
      <c r="E485" s="155"/>
      <c r="F485" s="147"/>
      <c r="G485" s="387"/>
      <c r="H485" s="355"/>
      <c r="I485" s="56" t="s">
        <v>63</v>
      </c>
      <c r="J485" s="58" t="s">
        <v>73</v>
      </c>
      <c r="K485" s="58"/>
      <c r="L485" s="358"/>
      <c r="M485" s="355"/>
      <c r="N485" s="355"/>
      <c r="O485" s="355"/>
      <c r="P485" s="178"/>
      <c r="Q485" s="298"/>
      <c r="R485" s="298"/>
      <c r="S485" s="298"/>
      <c r="T485" s="361"/>
      <c r="U485" s="56" t="s">
        <v>47</v>
      </c>
      <c r="V485" s="57"/>
      <c r="W485" s="57"/>
      <c r="X485" s="320"/>
      <c r="Y485" s="233"/>
      <c r="Z485" s="233"/>
      <c r="AA485" s="233"/>
      <c r="AB485" s="233"/>
      <c r="AC485" s="153"/>
      <c r="AD485" s="155"/>
      <c r="AE485" s="155"/>
      <c r="AF485" s="193"/>
      <c r="AG485" s="60"/>
      <c r="AH485" s="60"/>
      <c r="AI485" s="138"/>
      <c r="AJ485" s="139"/>
      <c r="AK485" s="139"/>
      <c r="AL485" s="139"/>
      <c r="AM485" s="139"/>
      <c r="AN485" s="140"/>
    </row>
    <row r="486" spans="1:40" s="1" customFormat="1" ht="12.75" hidden="1" customHeight="1" x14ac:dyDescent="0.2">
      <c r="A486" s="384"/>
      <c r="B486" s="155"/>
      <c r="C486" s="155"/>
      <c r="D486" s="155"/>
      <c r="E486" s="155"/>
      <c r="F486" s="147"/>
      <c r="G486" s="387"/>
      <c r="H486" s="355"/>
      <c r="I486" s="56" t="s">
        <v>64</v>
      </c>
      <c r="J486" s="58" t="s">
        <v>73</v>
      </c>
      <c r="K486" s="58"/>
      <c r="L486" s="358"/>
      <c r="M486" s="355"/>
      <c r="N486" s="355"/>
      <c r="O486" s="355"/>
      <c r="P486" s="178"/>
      <c r="Q486" s="298"/>
      <c r="R486" s="298"/>
      <c r="S486" s="298"/>
      <c r="T486" s="361"/>
      <c r="U486" s="56" t="s">
        <v>48</v>
      </c>
      <c r="V486" s="57"/>
      <c r="W486" s="57"/>
      <c r="X486" s="320"/>
      <c r="Y486" s="233"/>
      <c r="Z486" s="233"/>
      <c r="AA486" s="233"/>
      <c r="AB486" s="233"/>
      <c r="AC486" s="153"/>
      <c r="AD486" s="155"/>
      <c r="AE486" s="155"/>
      <c r="AF486" s="193"/>
      <c r="AG486" s="60"/>
      <c r="AH486" s="60"/>
      <c r="AI486" s="138"/>
      <c r="AJ486" s="139"/>
      <c r="AK486" s="139"/>
      <c r="AL486" s="139"/>
      <c r="AM486" s="139"/>
      <c r="AN486" s="140"/>
    </row>
    <row r="487" spans="1:40" s="1" customFormat="1" ht="25.5" hidden="1" customHeight="1" x14ac:dyDescent="0.2">
      <c r="A487" s="384"/>
      <c r="B487" s="155"/>
      <c r="C487" s="155"/>
      <c r="D487" s="155"/>
      <c r="E487" s="155"/>
      <c r="F487" s="147"/>
      <c r="G487" s="387"/>
      <c r="H487" s="355"/>
      <c r="I487" s="56" t="s">
        <v>65</v>
      </c>
      <c r="J487" s="58"/>
      <c r="K487" s="58" t="s">
        <v>73</v>
      </c>
      <c r="L487" s="358"/>
      <c r="M487" s="355"/>
      <c r="N487" s="355"/>
      <c r="O487" s="355"/>
      <c r="P487" s="178"/>
      <c r="Q487" s="298"/>
      <c r="R487" s="298"/>
      <c r="S487" s="298"/>
      <c r="T487" s="361"/>
      <c r="U487" s="56" t="s">
        <v>50</v>
      </c>
      <c r="V487" s="57"/>
      <c r="W487" s="57"/>
      <c r="X487" s="320"/>
      <c r="Y487" s="233"/>
      <c r="Z487" s="233"/>
      <c r="AA487" s="233"/>
      <c r="AB487" s="233"/>
      <c r="AC487" s="153"/>
      <c r="AD487" s="155"/>
      <c r="AE487" s="155"/>
      <c r="AF487" s="193"/>
      <c r="AG487" s="60"/>
      <c r="AH487" s="60"/>
      <c r="AI487" s="138"/>
      <c r="AJ487" s="139"/>
      <c r="AK487" s="139"/>
      <c r="AL487" s="139"/>
      <c r="AM487" s="139"/>
      <c r="AN487" s="140"/>
    </row>
    <row r="488" spans="1:40" s="1" customFormat="1" ht="25.5" hidden="1" customHeight="1" x14ac:dyDescent="0.2">
      <c r="A488" s="384"/>
      <c r="B488" s="155"/>
      <c r="C488" s="155"/>
      <c r="D488" s="155"/>
      <c r="E488" s="155"/>
      <c r="F488" s="147"/>
      <c r="G488" s="387"/>
      <c r="H488" s="355"/>
      <c r="I488" s="56" t="s">
        <v>66</v>
      </c>
      <c r="J488" s="58"/>
      <c r="K488" s="58" t="s">
        <v>73</v>
      </c>
      <c r="L488" s="358"/>
      <c r="M488" s="355"/>
      <c r="N488" s="355"/>
      <c r="O488" s="355"/>
      <c r="P488" s="178"/>
      <c r="Q488" s="298"/>
      <c r="R488" s="298"/>
      <c r="S488" s="298"/>
      <c r="T488" s="361"/>
      <c r="U488" s="56" t="s">
        <v>52</v>
      </c>
      <c r="V488" s="57"/>
      <c r="W488" s="57"/>
      <c r="X488" s="320"/>
      <c r="Y488" s="233"/>
      <c r="Z488" s="233"/>
      <c r="AA488" s="233"/>
      <c r="AB488" s="233"/>
      <c r="AC488" s="153"/>
      <c r="AD488" s="155"/>
      <c r="AE488" s="155"/>
      <c r="AF488" s="193"/>
      <c r="AG488" s="60"/>
      <c r="AH488" s="60"/>
      <c r="AI488" s="138"/>
      <c r="AJ488" s="139"/>
      <c r="AK488" s="139"/>
      <c r="AL488" s="139"/>
      <c r="AM488" s="139"/>
      <c r="AN488" s="140"/>
    </row>
    <row r="489" spans="1:40" s="1" customFormat="1" ht="12.75" hidden="1" customHeight="1" x14ac:dyDescent="0.2">
      <c r="A489" s="384"/>
      <c r="B489" s="155"/>
      <c r="C489" s="155"/>
      <c r="D489" s="155"/>
      <c r="E489" s="155"/>
      <c r="F489" s="147"/>
      <c r="G489" s="387"/>
      <c r="H489" s="355"/>
      <c r="I489" s="56" t="s">
        <v>67</v>
      </c>
      <c r="J489" s="58"/>
      <c r="K489" s="58" t="s">
        <v>73</v>
      </c>
      <c r="L489" s="358"/>
      <c r="M489" s="355"/>
      <c r="N489" s="355"/>
      <c r="O489" s="355"/>
      <c r="P489" s="178"/>
      <c r="Q489" s="298"/>
      <c r="R489" s="298"/>
      <c r="S489" s="298"/>
      <c r="T489" s="362"/>
      <c r="U489" s="56" t="s">
        <v>53</v>
      </c>
      <c r="V489" s="57"/>
      <c r="W489" s="57"/>
      <c r="X489" s="320"/>
      <c r="Y489" s="233"/>
      <c r="Z489" s="233"/>
      <c r="AA489" s="233"/>
      <c r="AB489" s="233"/>
      <c r="AC489" s="153"/>
      <c r="AD489" s="155"/>
      <c r="AE489" s="155"/>
      <c r="AF489" s="193"/>
      <c r="AG489" s="60"/>
      <c r="AH489" s="60"/>
      <c r="AI489" s="138"/>
      <c r="AJ489" s="139"/>
      <c r="AK489" s="139"/>
      <c r="AL489" s="139"/>
      <c r="AM489" s="139"/>
      <c r="AN489" s="140"/>
    </row>
    <row r="490" spans="1:40" s="1" customFormat="1" ht="12.75" hidden="1" customHeight="1" x14ac:dyDescent="0.2">
      <c r="A490" s="384"/>
      <c r="B490" s="155"/>
      <c r="C490" s="155"/>
      <c r="D490" s="155"/>
      <c r="E490" s="155"/>
      <c r="F490" s="147"/>
      <c r="G490" s="387"/>
      <c r="H490" s="355"/>
      <c r="I490" s="56" t="s">
        <v>68</v>
      </c>
      <c r="J490" s="36"/>
      <c r="K490" s="58" t="s">
        <v>73</v>
      </c>
      <c r="L490" s="358"/>
      <c r="M490" s="355"/>
      <c r="N490" s="355"/>
      <c r="O490" s="355"/>
      <c r="P490" s="368" t="s">
        <v>69</v>
      </c>
      <c r="Q490" s="369"/>
      <c r="R490" s="369"/>
      <c r="S490" s="369"/>
      <c r="T490" s="369"/>
      <c r="U490" s="369"/>
      <c r="V490" s="369"/>
      <c r="W490" s="369"/>
      <c r="X490" s="370"/>
      <c r="Y490" s="233"/>
      <c r="Z490" s="233"/>
      <c r="AA490" s="233"/>
      <c r="AB490" s="233"/>
      <c r="AC490" s="153"/>
      <c r="AD490" s="155"/>
      <c r="AE490" s="155"/>
      <c r="AF490" s="193"/>
      <c r="AG490" s="60"/>
      <c r="AH490" s="60"/>
      <c r="AI490" s="138"/>
      <c r="AJ490" s="139"/>
      <c r="AK490" s="139"/>
      <c r="AL490" s="139"/>
      <c r="AM490" s="139"/>
      <c r="AN490" s="140"/>
    </row>
    <row r="491" spans="1:40" s="1" customFormat="1" ht="12.75" hidden="1" customHeight="1" x14ac:dyDescent="0.2">
      <c r="A491" s="384"/>
      <c r="B491" s="155"/>
      <c r="C491" s="155"/>
      <c r="D491" s="155"/>
      <c r="E491" s="155"/>
      <c r="F491" s="147"/>
      <c r="G491" s="387"/>
      <c r="H491" s="355"/>
      <c r="I491" s="56" t="s">
        <v>70</v>
      </c>
      <c r="J491" s="38"/>
      <c r="K491" s="58" t="s">
        <v>73</v>
      </c>
      <c r="L491" s="358"/>
      <c r="M491" s="355"/>
      <c r="N491" s="355"/>
      <c r="O491" s="355"/>
      <c r="P491" s="371"/>
      <c r="Q491" s="372"/>
      <c r="R491" s="372"/>
      <c r="S491" s="372"/>
      <c r="T491" s="372"/>
      <c r="U491" s="372"/>
      <c r="V491" s="372"/>
      <c r="W491" s="372"/>
      <c r="X491" s="373"/>
      <c r="Y491" s="233"/>
      <c r="Z491" s="233"/>
      <c r="AA491" s="233"/>
      <c r="AB491" s="233"/>
      <c r="AC491" s="153"/>
      <c r="AD491" s="155"/>
      <c r="AE491" s="155"/>
      <c r="AF491" s="193"/>
      <c r="AG491" s="60"/>
      <c r="AH491" s="60"/>
      <c r="AI491" s="138"/>
      <c r="AJ491" s="139"/>
      <c r="AK491" s="139"/>
      <c r="AL491" s="139"/>
      <c r="AM491" s="139"/>
      <c r="AN491" s="140"/>
    </row>
    <row r="492" spans="1:40" s="1" customFormat="1" ht="12.75" hidden="1" customHeight="1" x14ac:dyDescent="0.2">
      <c r="A492" s="384"/>
      <c r="B492" s="155"/>
      <c r="C492" s="155"/>
      <c r="D492" s="155"/>
      <c r="E492" s="155"/>
      <c r="F492" s="147"/>
      <c r="G492" s="387"/>
      <c r="H492" s="355"/>
      <c r="I492" s="56" t="s">
        <v>71</v>
      </c>
      <c r="J492" s="38"/>
      <c r="K492" s="58" t="s">
        <v>73</v>
      </c>
      <c r="L492" s="358"/>
      <c r="M492" s="355"/>
      <c r="N492" s="355"/>
      <c r="O492" s="355"/>
      <c r="P492" s="371"/>
      <c r="Q492" s="372"/>
      <c r="R492" s="372"/>
      <c r="S492" s="372"/>
      <c r="T492" s="372"/>
      <c r="U492" s="372"/>
      <c r="V492" s="372"/>
      <c r="W492" s="372"/>
      <c r="X492" s="373"/>
      <c r="Y492" s="233"/>
      <c r="Z492" s="233"/>
      <c r="AA492" s="233"/>
      <c r="AB492" s="233"/>
      <c r="AC492" s="153"/>
      <c r="AD492" s="155"/>
      <c r="AE492" s="155"/>
      <c r="AF492" s="193"/>
      <c r="AG492" s="60"/>
      <c r="AH492" s="60"/>
      <c r="AI492" s="138"/>
      <c r="AJ492" s="139"/>
      <c r="AK492" s="139"/>
      <c r="AL492" s="139"/>
      <c r="AM492" s="139"/>
      <c r="AN492" s="140"/>
    </row>
    <row r="493" spans="1:40" s="1" customFormat="1" ht="12.75" hidden="1" customHeight="1" x14ac:dyDescent="0.2">
      <c r="A493" s="384"/>
      <c r="B493" s="155"/>
      <c r="C493" s="179"/>
      <c r="D493" s="179"/>
      <c r="E493" s="179"/>
      <c r="F493" s="148"/>
      <c r="G493" s="388"/>
      <c r="H493" s="356"/>
      <c r="I493" s="34" t="s">
        <v>72</v>
      </c>
      <c r="J493" s="38"/>
      <c r="K493" s="36" t="s">
        <v>73</v>
      </c>
      <c r="L493" s="359"/>
      <c r="M493" s="356"/>
      <c r="N493" s="356"/>
      <c r="O493" s="356"/>
      <c r="P493" s="374"/>
      <c r="Q493" s="375"/>
      <c r="R493" s="375"/>
      <c r="S493" s="375"/>
      <c r="T493" s="375"/>
      <c r="U493" s="375"/>
      <c r="V493" s="375"/>
      <c r="W493" s="375"/>
      <c r="X493" s="376"/>
      <c r="Y493" s="234"/>
      <c r="Z493" s="234"/>
      <c r="AA493" s="234"/>
      <c r="AB493" s="234"/>
      <c r="AC493" s="154"/>
      <c r="AD493" s="179"/>
      <c r="AE493" s="179"/>
      <c r="AF493" s="194"/>
      <c r="AG493" s="61"/>
      <c r="AH493" s="61"/>
      <c r="AI493" s="143"/>
      <c r="AJ493" s="144"/>
      <c r="AK493" s="144"/>
      <c r="AL493" s="144"/>
      <c r="AM493" s="144"/>
      <c r="AN493" s="145"/>
    </row>
    <row r="494" spans="1:40" s="1" customFormat="1" ht="26.45" customHeight="1" x14ac:dyDescent="0.2">
      <c r="A494" s="384"/>
      <c r="B494" s="155"/>
      <c r="C494" s="178" t="s">
        <v>261</v>
      </c>
      <c r="D494" s="178" t="s">
        <v>262</v>
      </c>
      <c r="E494" s="178" t="s">
        <v>263</v>
      </c>
      <c r="F494" s="178" t="s">
        <v>249</v>
      </c>
      <c r="G494" s="386">
        <v>1</v>
      </c>
      <c r="H494" s="366" t="str">
        <f>IF(G494=1,"RARA VEZ",IF(G494=2,"IMPROBABLE",IF(G494=3,"POSIBLE",IF(G494=4,"PROBABLE",IF(G494=5,"CASI SEGURO"," ")))))</f>
        <v>RARA VEZ</v>
      </c>
      <c r="I494" s="56" t="s">
        <v>41</v>
      </c>
      <c r="J494" s="59" t="s">
        <v>73</v>
      </c>
      <c r="K494" s="58"/>
      <c r="L494" s="367">
        <f>COUNTIF(J494:J525,"x")</f>
        <v>14</v>
      </c>
      <c r="M494" s="366" t="str">
        <f>IF(L494&lt;6,"5",IF(L494&gt;11,"20",IF(L539&gt;6,"10","10 ")))</f>
        <v>20</v>
      </c>
      <c r="N494" s="366">
        <f>(G494*M494)</f>
        <v>20</v>
      </c>
      <c r="O494" s="366" t="str">
        <f>IF(N494&lt;11,"BAJA",IF(N494&gt;59,"EXTREMA",IF(N494=15,"MODERADA",IF(N494=20,"MODERADA",IF(N494=25,"MODERADA",IF(N494=30,"ALTA",IF(N494=40,"ALTA",IF(N494=50,"ALTA"," "))))))))</f>
        <v>MODERADA</v>
      </c>
      <c r="P494" s="217" t="s">
        <v>258</v>
      </c>
      <c r="Q494" s="298" t="s">
        <v>73</v>
      </c>
      <c r="R494" s="298"/>
      <c r="S494" s="298"/>
      <c r="T494" s="360" t="s">
        <v>42</v>
      </c>
      <c r="U494" s="56" t="s">
        <v>43</v>
      </c>
      <c r="V494" s="57" t="s">
        <v>73</v>
      </c>
      <c r="W494" s="57"/>
      <c r="X494" s="320">
        <f>SUM(IF(V494="x",15)+IF(V495="x",5)+IF(V496="x",15)+IF(V497="x",10)+IF(V498="x",15)+IF(V499="x",10)+IF(V500="x",30))</f>
        <v>30</v>
      </c>
      <c r="Y494" s="233">
        <f>AVERAGE(X494:X521)</f>
        <v>7.5</v>
      </c>
      <c r="Z494" s="233" t="str">
        <f>IF(Y494&lt;86,"DEBIL",IF(Y494&gt;95,"FUERTE",IF(Y494=86,"MODERADO",IF(Y494=87,"MODERADO",IF(Y494=88,"MODERADO",IF(Y494=89,"MODERADO",IF(Y494=90,"MODERADO",IF(Y494=91,"MODERADO",IF(Y494=92,"MODERADO",IF(Y494=93,"MODERADO",IF(Y494=94,"MODERADO",IF(Y494=95,"MODERADO"," "))))))))))))</f>
        <v>DEBIL</v>
      </c>
      <c r="AA494" s="232" t="str">
        <f>IF(Y494&lt;85,O494," ")</f>
        <v>MODERADA</v>
      </c>
      <c r="AB494" s="232" t="s">
        <v>44</v>
      </c>
      <c r="AC494" s="152" t="s">
        <v>264</v>
      </c>
      <c r="AD494" s="178" t="s">
        <v>658</v>
      </c>
      <c r="AE494" s="178" t="s">
        <v>252</v>
      </c>
      <c r="AF494" s="192" t="s">
        <v>265</v>
      </c>
      <c r="AG494" s="178" t="s">
        <v>675</v>
      </c>
      <c r="AH494" s="178" t="s">
        <v>705</v>
      </c>
      <c r="AI494" s="135" t="s">
        <v>743</v>
      </c>
      <c r="AJ494" s="136"/>
      <c r="AK494" s="136"/>
      <c r="AL494" s="136"/>
      <c r="AM494" s="136"/>
      <c r="AN494" s="137"/>
    </row>
    <row r="495" spans="1:40" s="1" customFormat="1" ht="63.75" x14ac:dyDescent="0.2">
      <c r="A495" s="384"/>
      <c r="B495" s="155"/>
      <c r="C495" s="155"/>
      <c r="D495" s="155"/>
      <c r="E495" s="155"/>
      <c r="F495" s="147"/>
      <c r="G495" s="387"/>
      <c r="H495" s="355"/>
      <c r="I495" s="274" t="s">
        <v>45</v>
      </c>
      <c r="J495" s="297" t="s">
        <v>73</v>
      </c>
      <c r="K495" s="297"/>
      <c r="L495" s="358"/>
      <c r="M495" s="355"/>
      <c r="N495" s="355"/>
      <c r="O495" s="355"/>
      <c r="P495" s="217"/>
      <c r="Q495" s="298"/>
      <c r="R495" s="298"/>
      <c r="S495" s="298"/>
      <c r="T495" s="361"/>
      <c r="U495" s="56" t="s">
        <v>46</v>
      </c>
      <c r="V495" s="57" t="s">
        <v>73</v>
      </c>
      <c r="W495" s="57"/>
      <c r="X495" s="320"/>
      <c r="Y495" s="233"/>
      <c r="Z495" s="233"/>
      <c r="AA495" s="233"/>
      <c r="AB495" s="233"/>
      <c r="AC495" s="153"/>
      <c r="AD495" s="155"/>
      <c r="AE495" s="155"/>
      <c r="AF495" s="193"/>
      <c r="AG495" s="155"/>
      <c r="AH495" s="155"/>
      <c r="AI495" s="138"/>
      <c r="AJ495" s="139"/>
      <c r="AK495" s="139"/>
      <c r="AL495" s="139"/>
      <c r="AM495" s="139"/>
      <c r="AN495" s="140"/>
    </row>
    <row r="496" spans="1:40" s="1" customFormat="1" ht="13.15" customHeight="1" x14ac:dyDescent="0.2">
      <c r="A496" s="384"/>
      <c r="B496" s="155"/>
      <c r="C496" s="155"/>
      <c r="D496" s="155"/>
      <c r="E496" s="155"/>
      <c r="F496" s="147"/>
      <c r="G496" s="387"/>
      <c r="H496" s="355"/>
      <c r="I496" s="274"/>
      <c r="J496" s="297"/>
      <c r="K496" s="297"/>
      <c r="L496" s="358"/>
      <c r="M496" s="355"/>
      <c r="N496" s="355"/>
      <c r="O496" s="355"/>
      <c r="P496" s="217"/>
      <c r="Q496" s="298"/>
      <c r="R496" s="298"/>
      <c r="S496" s="298"/>
      <c r="T496" s="361"/>
      <c r="U496" s="56" t="s">
        <v>47</v>
      </c>
      <c r="V496" s="57"/>
      <c r="W496" s="57" t="s">
        <v>73</v>
      </c>
      <c r="X496" s="320"/>
      <c r="Y496" s="233"/>
      <c r="Z496" s="233"/>
      <c r="AA496" s="233"/>
      <c r="AB496" s="233"/>
      <c r="AC496" s="153"/>
      <c r="AD496" s="155"/>
      <c r="AE496" s="155"/>
      <c r="AF496" s="193"/>
      <c r="AG496" s="155"/>
      <c r="AH496" s="155"/>
      <c r="AI496" s="138"/>
      <c r="AJ496" s="139"/>
      <c r="AK496" s="139"/>
      <c r="AL496" s="139"/>
      <c r="AM496" s="139"/>
      <c r="AN496" s="140"/>
    </row>
    <row r="497" spans="1:40" s="1" customFormat="1" ht="13.15" customHeight="1" x14ac:dyDescent="0.2">
      <c r="A497" s="384"/>
      <c r="B497" s="155"/>
      <c r="C497" s="155"/>
      <c r="D497" s="155"/>
      <c r="E497" s="155"/>
      <c r="F497" s="147"/>
      <c r="G497" s="387"/>
      <c r="H497" s="355"/>
      <c r="I497" s="274"/>
      <c r="J497" s="297"/>
      <c r="K497" s="297"/>
      <c r="L497" s="358"/>
      <c r="M497" s="355"/>
      <c r="N497" s="355"/>
      <c r="O497" s="355"/>
      <c r="P497" s="217"/>
      <c r="Q497" s="298"/>
      <c r="R497" s="298"/>
      <c r="S497" s="298"/>
      <c r="T497" s="361"/>
      <c r="U497" s="56" t="s">
        <v>48</v>
      </c>
      <c r="V497" s="57" t="s">
        <v>73</v>
      </c>
      <c r="W497" s="57"/>
      <c r="X497" s="320"/>
      <c r="Y497" s="233"/>
      <c r="Z497" s="233"/>
      <c r="AA497" s="233"/>
      <c r="AB497" s="233"/>
      <c r="AC497" s="153"/>
      <c r="AD497" s="155"/>
      <c r="AE497" s="155"/>
      <c r="AF497" s="193"/>
      <c r="AG497" s="155"/>
      <c r="AH497" s="155"/>
      <c r="AI497" s="138"/>
      <c r="AJ497" s="139"/>
      <c r="AK497" s="139"/>
      <c r="AL497" s="139"/>
      <c r="AM497" s="139"/>
      <c r="AN497" s="140"/>
    </row>
    <row r="498" spans="1:40" s="1" customFormat="1" ht="63.75" x14ac:dyDescent="0.2">
      <c r="A498" s="384"/>
      <c r="B498" s="155"/>
      <c r="C498" s="155"/>
      <c r="D498" s="155"/>
      <c r="E498" s="155"/>
      <c r="F498" s="147"/>
      <c r="G498" s="387"/>
      <c r="H498" s="355"/>
      <c r="I498" s="56" t="s">
        <v>49</v>
      </c>
      <c r="J498" s="58" t="s">
        <v>73</v>
      </c>
      <c r="K498" s="58"/>
      <c r="L498" s="358"/>
      <c r="M498" s="355"/>
      <c r="N498" s="355"/>
      <c r="O498" s="355"/>
      <c r="P498" s="217"/>
      <c r="Q498" s="298"/>
      <c r="R498" s="298"/>
      <c r="S498" s="298"/>
      <c r="T498" s="361"/>
      <c r="U498" s="56" t="s">
        <v>50</v>
      </c>
      <c r="V498" s="57"/>
      <c r="W498" s="57" t="s">
        <v>73</v>
      </c>
      <c r="X498" s="320"/>
      <c r="Y498" s="233"/>
      <c r="Z498" s="233"/>
      <c r="AA498" s="233"/>
      <c r="AB498" s="233"/>
      <c r="AC498" s="153"/>
      <c r="AD498" s="155"/>
      <c r="AE498" s="155"/>
      <c r="AF498" s="193"/>
      <c r="AG498" s="155"/>
      <c r="AH498" s="155"/>
      <c r="AI498" s="138"/>
      <c r="AJ498" s="139"/>
      <c r="AK498" s="139"/>
      <c r="AL498" s="139"/>
      <c r="AM498" s="139"/>
      <c r="AN498" s="140"/>
    </row>
    <row r="499" spans="1:40" s="1" customFormat="1" ht="63.75" x14ac:dyDescent="0.2">
      <c r="A499" s="384"/>
      <c r="B499" s="155"/>
      <c r="C499" s="155"/>
      <c r="D499" s="155"/>
      <c r="E499" s="155"/>
      <c r="F499" s="147"/>
      <c r="G499" s="387"/>
      <c r="H499" s="355"/>
      <c r="I499" s="274" t="s">
        <v>51</v>
      </c>
      <c r="J499" s="297" t="s">
        <v>73</v>
      </c>
      <c r="K499" s="297"/>
      <c r="L499" s="358"/>
      <c r="M499" s="355"/>
      <c r="N499" s="355"/>
      <c r="O499" s="355"/>
      <c r="P499" s="217"/>
      <c r="Q499" s="298"/>
      <c r="R499" s="298"/>
      <c r="S499" s="298"/>
      <c r="T499" s="361"/>
      <c r="U499" s="56" t="s">
        <v>52</v>
      </c>
      <c r="V499" s="57"/>
      <c r="W499" s="57" t="s">
        <v>73</v>
      </c>
      <c r="X499" s="320"/>
      <c r="Y499" s="233"/>
      <c r="Z499" s="233"/>
      <c r="AA499" s="233"/>
      <c r="AB499" s="233"/>
      <c r="AC499" s="153"/>
      <c r="AD499" s="155"/>
      <c r="AE499" s="155"/>
      <c r="AF499" s="193"/>
      <c r="AG499" s="155"/>
      <c r="AH499" s="155"/>
      <c r="AI499" s="138"/>
      <c r="AJ499" s="139"/>
      <c r="AK499" s="139"/>
      <c r="AL499" s="139"/>
      <c r="AM499" s="139"/>
      <c r="AN499" s="140"/>
    </row>
    <row r="500" spans="1:40" s="1" customFormat="1" ht="13.15" customHeight="1" x14ac:dyDescent="0.2">
      <c r="A500" s="384"/>
      <c r="B500" s="155"/>
      <c r="C500" s="155"/>
      <c r="D500" s="155"/>
      <c r="E500" s="155"/>
      <c r="F500" s="147"/>
      <c r="G500" s="387"/>
      <c r="H500" s="355"/>
      <c r="I500" s="274"/>
      <c r="J500" s="297"/>
      <c r="K500" s="297"/>
      <c r="L500" s="358"/>
      <c r="M500" s="355"/>
      <c r="N500" s="355"/>
      <c r="O500" s="355"/>
      <c r="P500" s="217"/>
      <c r="Q500" s="298"/>
      <c r="R500" s="298"/>
      <c r="S500" s="298"/>
      <c r="T500" s="362"/>
      <c r="U500" s="56" t="s">
        <v>53</v>
      </c>
      <c r="V500" s="57"/>
      <c r="W500" s="57" t="s">
        <v>73</v>
      </c>
      <c r="X500" s="320"/>
      <c r="Y500" s="233"/>
      <c r="Z500" s="233"/>
      <c r="AA500" s="233"/>
      <c r="AB500" s="233"/>
      <c r="AC500" s="153"/>
      <c r="AD500" s="155"/>
      <c r="AE500" s="155"/>
      <c r="AF500" s="193"/>
      <c r="AG500" s="155"/>
      <c r="AH500" s="155"/>
      <c r="AI500" s="138"/>
      <c r="AJ500" s="139"/>
      <c r="AK500" s="139"/>
      <c r="AL500" s="139"/>
      <c r="AM500" s="139"/>
      <c r="AN500" s="140"/>
    </row>
    <row r="501" spans="1:40" s="1" customFormat="1" ht="76.5" x14ac:dyDescent="0.2">
      <c r="A501" s="384"/>
      <c r="B501" s="155"/>
      <c r="C501" s="155"/>
      <c r="D501" s="155"/>
      <c r="E501" s="155"/>
      <c r="F501" s="147"/>
      <c r="G501" s="387"/>
      <c r="H501" s="355"/>
      <c r="I501" s="274"/>
      <c r="J501" s="297"/>
      <c r="K501" s="297"/>
      <c r="L501" s="358"/>
      <c r="M501" s="355"/>
      <c r="N501" s="355"/>
      <c r="O501" s="355"/>
      <c r="P501" s="328"/>
      <c r="Q501" s="298"/>
      <c r="R501" s="298"/>
      <c r="S501" s="298"/>
      <c r="T501" s="360" t="s">
        <v>54</v>
      </c>
      <c r="U501" s="56" t="s">
        <v>43</v>
      </c>
      <c r="V501" s="57"/>
      <c r="W501" s="57"/>
      <c r="X501" s="320">
        <f>SUM(IF(V501="x",15)+IF(V502="x",5)+IF(V503="x",15)+IF(V504="x",10)+IF(V505="x",15)+IF(V506="x",10)+IF(V507="x",30))</f>
        <v>0</v>
      </c>
      <c r="Y501" s="233"/>
      <c r="Z501" s="233"/>
      <c r="AA501" s="233"/>
      <c r="AB501" s="233"/>
      <c r="AC501" s="153"/>
      <c r="AD501" s="155"/>
      <c r="AE501" s="155"/>
      <c r="AF501" s="193"/>
      <c r="AG501" s="155"/>
      <c r="AH501" s="155"/>
      <c r="AI501" s="138"/>
      <c r="AJ501" s="139"/>
      <c r="AK501" s="139"/>
      <c r="AL501" s="139"/>
      <c r="AM501" s="139"/>
      <c r="AN501" s="140"/>
    </row>
    <row r="502" spans="1:40" s="1" customFormat="1" ht="63.75" x14ac:dyDescent="0.2">
      <c r="A502" s="384"/>
      <c r="B502" s="155"/>
      <c r="C502" s="155"/>
      <c r="D502" s="155"/>
      <c r="E502" s="155"/>
      <c r="F502" s="147"/>
      <c r="G502" s="387"/>
      <c r="H502" s="355"/>
      <c r="I502" s="274" t="s">
        <v>55</v>
      </c>
      <c r="J502" s="297" t="s">
        <v>73</v>
      </c>
      <c r="K502" s="297"/>
      <c r="L502" s="358"/>
      <c r="M502" s="355"/>
      <c r="N502" s="355"/>
      <c r="O502" s="355"/>
      <c r="P502" s="328"/>
      <c r="Q502" s="298"/>
      <c r="R502" s="298"/>
      <c r="S502" s="298"/>
      <c r="T502" s="361"/>
      <c r="U502" s="56" t="s">
        <v>46</v>
      </c>
      <c r="V502" s="57"/>
      <c r="W502" s="57"/>
      <c r="X502" s="320"/>
      <c r="Y502" s="233"/>
      <c r="Z502" s="233"/>
      <c r="AA502" s="233"/>
      <c r="AB502" s="233"/>
      <c r="AC502" s="153"/>
      <c r="AD502" s="155"/>
      <c r="AE502" s="155"/>
      <c r="AF502" s="193"/>
      <c r="AG502" s="155"/>
      <c r="AH502" s="155"/>
      <c r="AI502" s="138"/>
      <c r="AJ502" s="139"/>
      <c r="AK502" s="139"/>
      <c r="AL502" s="139"/>
      <c r="AM502" s="139"/>
      <c r="AN502" s="140"/>
    </row>
    <row r="503" spans="1:40" s="1" customFormat="1" ht="13.15" customHeight="1" x14ac:dyDescent="0.2">
      <c r="A503" s="384"/>
      <c r="B503" s="155"/>
      <c r="C503" s="155"/>
      <c r="D503" s="155"/>
      <c r="E503" s="155"/>
      <c r="F503" s="147"/>
      <c r="G503" s="387"/>
      <c r="H503" s="355"/>
      <c r="I503" s="274"/>
      <c r="J503" s="297"/>
      <c r="K503" s="297"/>
      <c r="L503" s="358"/>
      <c r="M503" s="355"/>
      <c r="N503" s="355"/>
      <c r="O503" s="355"/>
      <c r="P503" s="328"/>
      <c r="Q503" s="298"/>
      <c r="R503" s="298"/>
      <c r="S503" s="298"/>
      <c r="T503" s="361"/>
      <c r="U503" s="56" t="s">
        <v>47</v>
      </c>
      <c r="V503" s="57"/>
      <c r="W503" s="57"/>
      <c r="X503" s="320"/>
      <c r="Y503" s="233"/>
      <c r="Z503" s="233"/>
      <c r="AA503" s="233"/>
      <c r="AB503" s="233"/>
      <c r="AC503" s="153"/>
      <c r="AD503" s="155"/>
      <c r="AE503" s="155"/>
      <c r="AF503" s="193"/>
      <c r="AG503" s="155"/>
      <c r="AH503" s="155"/>
      <c r="AI503" s="138"/>
      <c r="AJ503" s="139"/>
      <c r="AK503" s="139"/>
      <c r="AL503" s="139"/>
      <c r="AM503" s="139"/>
      <c r="AN503" s="140"/>
    </row>
    <row r="504" spans="1:40" s="1" customFormat="1" ht="13.15" customHeight="1" x14ac:dyDescent="0.2">
      <c r="A504" s="384"/>
      <c r="B504" s="155"/>
      <c r="C504" s="155"/>
      <c r="D504" s="155"/>
      <c r="E504" s="155"/>
      <c r="F504" s="147"/>
      <c r="G504" s="387"/>
      <c r="H504" s="355"/>
      <c r="I504" s="274"/>
      <c r="J504" s="297"/>
      <c r="K504" s="297"/>
      <c r="L504" s="358"/>
      <c r="M504" s="355"/>
      <c r="N504" s="355"/>
      <c r="O504" s="355"/>
      <c r="P504" s="328"/>
      <c r="Q504" s="298"/>
      <c r="R504" s="298"/>
      <c r="S504" s="298"/>
      <c r="T504" s="361"/>
      <c r="U504" s="56" t="s">
        <v>48</v>
      </c>
      <c r="V504" s="57"/>
      <c r="W504" s="57"/>
      <c r="X504" s="320"/>
      <c r="Y504" s="233"/>
      <c r="Z504" s="233"/>
      <c r="AA504" s="233"/>
      <c r="AB504" s="233"/>
      <c r="AC504" s="153"/>
      <c r="AD504" s="155"/>
      <c r="AE504" s="155"/>
      <c r="AF504" s="193"/>
      <c r="AG504" s="155"/>
      <c r="AH504" s="155"/>
      <c r="AI504" s="138"/>
      <c r="AJ504" s="139"/>
      <c r="AK504" s="139"/>
      <c r="AL504" s="139"/>
      <c r="AM504" s="139"/>
      <c r="AN504" s="140"/>
    </row>
    <row r="505" spans="1:40" s="1" customFormat="1" ht="63.75" x14ac:dyDescent="0.2">
      <c r="A505" s="384"/>
      <c r="B505" s="155"/>
      <c r="C505" s="155"/>
      <c r="D505" s="155"/>
      <c r="E505" s="155"/>
      <c r="F505" s="147"/>
      <c r="G505" s="387"/>
      <c r="H505" s="355"/>
      <c r="I505" s="56" t="s">
        <v>56</v>
      </c>
      <c r="J505" s="58"/>
      <c r="K505" s="58" t="s">
        <v>73</v>
      </c>
      <c r="L505" s="358"/>
      <c r="M505" s="355"/>
      <c r="N505" s="355"/>
      <c r="O505" s="355"/>
      <c r="P505" s="328"/>
      <c r="Q505" s="298"/>
      <c r="R505" s="298"/>
      <c r="S505" s="298"/>
      <c r="T505" s="361"/>
      <c r="U505" s="56" t="s">
        <v>50</v>
      </c>
      <c r="V505" s="57"/>
      <c r="W505" s="57"/>
      <c r="X505" s="320"/>
      <c r="Y505" s="233"/>
      <c r="Z505" s="233"/>
      <c r="AA505" s="233"/>
      <c r="AB505" s="233"/>
      <c r="AC505" s="153"/>
      <c r="AD505" s="155"/>
      <c r="AE505" s="155"/>
      <c r="AF505" s="193"/>
      <c r="AG505" s="155"/>
      <c r="AH505" s="155"/>
      <c r="AI505" s="138"/>
      <c r="AJ505" s="139"/>
      <c r="AK505" s="139"/>
      <c r="AL505" s="139"/>
      <c r="AM505" s="139"/>
      <c r="AN505" s="140"/>
    </row>
    <row r="506" spans="1:40" s="1" customFormat="1" ht="63.75" x14ac:dyDescent="0.2">
      <c r="A506" s="384"/>
      <c r="B506" s="155"/>
      <c r="C506" s="155"/>
      <c r="D506" s="155"/>
      <c r="E506" s="155"/>
      <c r="F506" s="147"/>
      <c r="G506" s="387"/>
      <c r="H506" s="355"/>
      <c r="I506" s="274" t="s">
        <v>57</v>
      </c>
      <c r="J506" s="297" t="s">
        <v>73</v>
      </c>
      <c r="K506" s="297"/>
      <c r="L506" s="358"/>
      <c r="M506" s="355"/>
      <c r="N506" s="355"/>
      <c r="O506" s="355"/>
      <c r="P506" s="328"/>
      <c r="Q506" s="298"/>
      <c r="R506" s="298"/>
      <c r="S506" s="298"/>
      <c r="T506" s="361"/>
      <c r="U506" s="56" t="s">
        <v>52</v>
      </c>
      <c r="V506" s="57"/>
      <c r="W506" s="57"/>
      <c r="X506" s="320"/>
      <c r="Y506" s="233"/>
      <c r="Z506" s="233"/>
      <c r="AA506" s="233"/>
      <c r="AB506" s="233"/>
      <c r="AC506" s="153"/>
      <c r="AD506" s="155"/>
      <c r="AE506" s="155"/>
      <c r="AF506" s="193"/>
      <c r="AG506" s="155"/>
      <c r="AH506" s="155"/>
      <c r="AI506" s="138"/>
      <c r="AJ506" s="139"/>
      <c r="AK506" s="139"/>
      <c r="AL506" s="139"/>
      <c r="AM506" s="139"/>
      <c r="AN506" s="140"/>
    </row>
    <row r="507" spans="1:40" s="1" customFormat="1" ht="13.15" customHeight="1" x14ac:dyDescent="0.2">
      <c r="A507" s="384"/>
      <c r="B507" s="155"/>
      <c r="C507" s="155"/>
      <c r="D507" s="155"/>
      <c r="E507" s="155"/>
      <c r="F507" s="147"/>
      <c r="G507" s="387"/>
      <c r="H507" s="355"/>
      <c r="I507" s="274"/>
      <c r="J507" s="297"/>
      <c r="K507" s="297"/>
      <c r="L507" s="358"/>
      <c r="M507" s="355"/>
      <c r="N507" s="355"/>
      <c r="O507" s="355"/>
      <c r="P507" s="328"/>
      <c r="Q507" s="298"/>
      <c r="R507" s="298"/>
      <c r="S507" s="298"/>
      <c r="T507" s="362"/>
      <c r="U507" s="56" t="s">
        <v>53</v>
      </c>
      <c r="V507" s="57"/>
      <c r="W507" s="57"/>
      <c r="X507" s="320"/>
      <c r="Y507" s="233"/>
      <c r="Z507" s="233"/>
      <c r="AA507" s="233"/>
      <c r="AB507" s="233"/>
      <c r="AC507" s="153"/>
      <c r="AD507" s="155"/>
      <c r="AE507" s="155"/>
      <c r="AF507" s="193"/>
      <c r="AG507" s="155"/>
      <c r="AH507" s="155"/>
      <c r="AI507" s="138"/>
      <c r="AJ507" s="139"/>
      <c r="AK507" s="139"/>
      <c r="AL507" s="139"/>
      <c r="AM507" s="139"/>
      <c r="AN507" s="140"/>
    </row>
    <row r="508" spans="1:40" s="1" customFormat="1" ht="76.5" x14ac:dyDescent="0.2">
      <c r="A508" s="384"/>
      <c r="B508" s="155"/>
      <c r="C508" s="155"/>
      <c r="D508" s="155"/>
      <c r="E508" s="155"/>
      <c r="F508" s="147"/>
      <c r="G508" s="387"/>
      <c r="H508" s="355"/>
      <c r="I508" s="274"/>
      <c r="J508" s="297"/>
      <c r="K508" s="297"/>
      <c r="L508" s="358"/>
      <c r="M508" s="355"/>
      <c r="N508" s="355"/>
      <c r="O508" s="355"/>
      <c r="P508" s="217"/>
      <c r="Q508" s="298"/>
      <c r="R508" s="298"/>
      <c r="S508" s="298"/>
      <c r="T508" s="360" t="s">
        <v>58</v>
      </c>
      <c r="U508" s="56" t="s">
        <v>43</v>
      </c>
      <c r="V508" s="57"/>
      <c r="W508" s="57"/>
      <c r="X508" s="320">
        <f>SUM(IF(V508="x",15)+IF(V509="x",5)+IF(V510="x",15)+IF(V511="x",10)+IF(V512="x",15)+IF(V513="x",10)+IF(V514="x",30))</f>
        <v>0</v>
      </c>
      <c r="Y508" s="233"/>
      <c r="Z508" s="233"/>
      <c r="AA508" s="233"/>
      <c r="AB508" s="233"/>
      <c r="AC508" s="153"/>
      <c r="AD508" s="155"/>
      <c r="AE508" s="155"/>
      <c r="AF508" s="193"/>
      <c r="AG508" s="155"/>
      <c r="AH508" s="155"/>
      <c r="AI508" s="138"/>
      <c r="AJ508" s="139"/>
      <c r="AK508" s="139"/>
      <c r="AL508" s="139"/>
      <c r="AM508" s="139"/>
      <c r="AN508" s="140"/>
    </row>
    <row r="509" spans="1:40" s="1" customFormat="1" ht="63.75" x14ac:dyDescent="0.2">
      <c r="A509" s="384"/>
      <c r="B509" s="155"/>
      <c r="C509" s="155"/>
      <c r="D509" s="155"/>
      <c r="E509" s="155"/>
      <c r="F509" s="147"/>
      <c r="G509" s="387"/>
      <c r="H509" s="355"/>
      <c r="I509" s="274" t="s">
        <v>59</v>
      </c>
      <c r="J509" s="363"/>
      <c r="K509" s="297" t="s">
        <v>73</v>
      </c>
      <c r="L509" s="358"/>
      <c r="M509" s="355"/>
      <c r="N509" s="355"/>
      <c r="O509" s="355"/>
      <c r="P509" s="217"/>
      <c r="Q509" s="298"/>
      <c r="R509" s="298"/>
      <c r="S509" s="298"/>
      <c r="T509" s="361"/>
      <c r="U509" s="56" t="s">
        <v>46</v>
      </c>
      <c r="V509" s="57"/>
      <c r="W509" s="57"/>
      <c r="X509" s="320"/>
      <c r="Y509" s="233"/>
      <c r="Z509" s="233"/>
      <c r="AA509" s="233"/>
      <c r="AB509" s="233"/>
      <c r="AC509" s="153"/>
      <c r="AD509" s="155"/>
      <c r="AE509" s="155"/>
      <c r="AF509" s="193"/>
      <c r="AG509" s="155"/>
      <c r="AH509" s="155"/>
      <c r="AI509" s="138"/>
      <c r="AJ509" s="139"/>
      <c r="AK509" s="139"/>
      <c r="AL509" s="139"/>
      <c r="AM509" s="139"/>
      <c r="AN509" s="140"/>
    </row>
    <row r="510" spans="1:40" s="1" customFormat="1" ht="13.15" customHeight="1" x14ac:dyDescent="0.2">
      <c r="A510" s="384"/>
      <c r="B510" s="155"/>
      <c r="C510" s="155"/>
      <c r="D510" s="155"/>
      <c r="E510" s="155"/>
      <c r="F510" s="147"/>
      <c r="G510" s="387"/>
      <c r="H510" s="355"/>
      <c r="I510" s="274"/>
      <c r="J510" s="364"/>
      <c r="K510" s="297"/>
      <c r="L510" s="358"/>
      <c r="M510" s="355"/>
      <c r="N510" s="355"/>
      <c r="O510" s="355"/>
      <c r="P510" s="217"/>
      <c r="Q510" s="298"/>
      <c r="R510" s="298"/>
      <c r="S510" s="298"/>
      <c r="T510" s="361"/>
      <c r="U510" s="56" t="s">
        <v>47</v>
      </c>
      <c r="V510" s="57"/>
      <c r="W510" s="57"/>
      <c r="X510" s="320"/>
      <c r="Y510" s="233"/>
      <c r="Z510" s="233"/>
      <c r="AA510" s="233"/>
      <c r="AB510" s="233"/>
      <c r="AC510" s="153"/>
      <c r="AD510" s="155"/>
      <c r="AE510" s="155"/>
      <c r="AF510" s="193"/>
      <c r="AG510" s="155"/>
      <c r="AH510" s="155"/>
      <c r="AI510" s="138"/>
      <c r="AJ510" s="139"/>
      <c r="AK510" s="139"/>
      <c r="AL510" s="139"/>
      <c r="AM510" s="139"/>
      <c r="AN510" s="140"/>
    </row>
    <row r="511" spans="1:40" s="1" customFormat="1" ht="13.15" customHeight="1" x14ac:dyDescent="0.2">
      <c r="A511" s="384"/>
      <c r="B511" s="155"/>
      <c r="C511" s="155"/>
      <c r="D511" s="155"/>
      <c r="E511" s="155"/>
      <c r="F511" s="147"/>
      <c r="G511" s="387"/>
      <c r="H511" s="355"/>
      <c r="I511" s="274"/>
      <c r="J511" s="364"/>
      <c r="K511" s="297"/>
      <c r="L511" s="358"/>
      <c r="M511" s="355"/>
      <c r="N511" s="355"/>
      <c r="O511" s="355"/>
      <c r="P511" s="217"/>
      <c r="Q511" s="298"/>
      <c r="R511" s="298"/>
      <c r="S511" s="298"/>
      <c r="T511" s="361"/>
      <c r="U511" s="56" t="s">
        <v>48</v>
      </c>
      <c r="V511" s="57"/>
      <c r="W511" s="57"/>
      <c r="X511" s="320"/>
      <c r="Y511" s="233"/>
      <c r="Z511" s="233"/>
      <c r="AA511" s="233"/>
      <c r="AB511" s="233"/>
      <c r="AC511" s="153"/>
      <c r="AD511" s="155"/>
      <c r="AE511" s="155"/>
      <c r="AF511" s="193"/>
      <c r="AG511" s="155"/>
      <c r="AH511" s="155"/>
      <c r="AI511" s="138"/>
      <c r="AJ511" s="139"/>
      <c r="AK511" s="139"/>
      <c r="AL511" s="139"/>
      <c r="AM511" s="139"/>
      <c r="AN511" s="140"/>
    </row>
    <row r="512" spans="1:40" s="1" customFormat="1" ht="63.75" x14ac:dyDescent="0.2">
      <c r="A512" s="384"/>
      <c r="B512" s="155"/>
      <c r="C512" s="155"/>
      <c r="D512" s="155"/>
      <c r="E512" s="155"/>
      <c r="F512" s="147"/>
      <c r="G512" s="387"/>
      <c r="H512" s="355"/>
      <c r="I512" s="274"/>
      <c r="J512" s="365"/>
      <c r="K512" s="297"/>
      <c r="L512" s="358"/>
      <c r="M512" s="355"/>
      <c r="N512" s="355"/>
      <c r="O512" s="355"/>
      <c r="P512" s="217"/>
      <c r="Q512" s="298"/>
      <c r="R512" s="298"/>
      <c r="S512" s="298"/>
      <c r="T512" s="361"/>
      <c r="U512" s="56" t="s">
        <v>50</v>
      </c>
      <c r="V512" s="57"/>
      <c r="W512" s="57"/>
      <c r="X512" s="320"/>
      <c r="Y512" s="233"/>
      <c r="Z512" s="233"/>
      <c r="AA512" s="233"/>
      <c r="AB512" s="233"/>
      <c r="AC512" s="153"/>
      <c r="AD512" s="155"/>
      <c r="AE512" s="155"/>
      <c r="AF512" s="193"/>
      <c r="AG512" s="155"/>
      <c r="AH512" s="155"/>
      <c r="AI512" s="138"/>
      <c r="AJ512" s="139"/>
      <c r="AK512" s="139"/>
      <c r="AL512" s="139"/>
      <c r="AM512" s="139"/>
      <c r="AN512" s="140"/>
    </row>
    <row r="513" spans="1:40" s="1" customFormat="1" ht="63.75" x14ac:dyDescent="0.2">
      <c r="A513" s="384"/>
      <c r="B513" s="155"/>
      <c r="C513" s="155"/>
      <c r="D513" s="155"/>
      <c r="E513" s="155"/>
      <c r="F513" s="147"/>
      <c r="G513" s="387"/>
      <c r="H513" s="355"/>
      <c r="I513" s="56" t="s">
        <v>60</v>
      </c>
      <c r="J513" s="58"/>
      <c r="K513" s="58" t="s">
        <v>74</v>
      </c>
      <c r="L513" s="358"/>
      <c r="M513" s="355"/>
      <c r="N513" s="355"/>
      <c r="O513" s="355"/>
      <c r="P513" s="217"/>
      <c r="Q513" s="298"/>
      <c r="R513" s="298"/>
      <c r="S513" s="298"/>
      <c r="T513" s="361"/>
      <c r="U513" s="56" t="s">
        <v>52</v>
      </c>
      <c r="V513" s="57"/>
      <c r="W513" s="57"/>
      <c r="X513" s="320"/>
      <c r="Y513" s="233"/>
      <c r="Z513" s="233"/>
      <c r="AA513" s="233"/>
      <c r="AB513" s="233"/>
      <c r="AC513" s="153"/>
      <c r="AD513" s="155"/>
      <c r="AE513" s="155"/>
      <c r="AF513" s="193"/>
      <c r="AG513" s="155"/>
      <c r="AH513" s="155"/>
      <c r="AI513" s="138"/>
      <c r="AJ513" s="139"/>
      <c r="AK513" s="139"/>
      <c r="AL513" s="139"/>
      <c r="AM513" s="139"/>
      <c r="AN513" s="140"/>
    </row>
    <row r="514" spans="1:40" s="1" customFormat="1" ht="13.15" customHeight="1" x14ac:dyDescent="0.2">
      <c r="A514" s="384"/>
      <c r="B514" s="155"/>
      <c r="C514" s="155"/>
      <c r="D514" s="155"/>
      <c r="E514" s="155"/>
      <c r="F514" s="147"/>
      <c r="G514" s="387"/>
      <c r="H514" s="355"/>
      <c r="I514" s="274" t="s">
        <v>61</v>
      </c>
      <c r="J514" s="297" t="s">
        <v>73</v>
      </c>
      <c r="K514" s="297"/>
      <c r="L514" s="358"/>
      <c r="M514" s="355"/>
      <c r="N514" s="355"/>
      <c r="O514" s="355"/>
      <c r="P514" s="217"/>
      <c r="Q514" s="298"/>
      <c r="R514" s="298"/>
      <c r="S514" s="298"/>
      <c r="T514" s="362"/>
      <c r="U514" s="56" t="s">
        <v>53</v>
      </c>
      <c r="V514" s="57"/>
      <c r="W514" s="57"/>
      <c r="X514" s="320"/>
      <c r="Y514" s="233"/>
      <c r="Z514" s="233"/>
      <c r="AA514" s="233"/>
      <c r="AB514" s="233"/>
      <c r="AC514" s="153"/>
      <c r="AD514" s="155"/>
      <c r="AE514" s="155"/>
      <c r="AF514" s="193"/>
      <c r="AG514" s="155"/>
      <c r="AH514" s="155"/>
      <c r="AI514" s="138"/>
      <c r="AJ514" s="139"/>
      <c r="AK514" s="139"/>
      <c r="AL514" s="139"/>
      <c r="AM514" s="139"/>
      <c r="AN514" s="140"/>
    </row>
    <row r="515" spans="1:40" s="1" customFormat="1" ht="76.5" x14ac:dyDescent="0.2">
      <c r="A515" s="384"/>
      <c r="B515" s="155"/>
      <c r="C515" s="155"/>
      <c r="D515" s="155"/>
      <c r="E515" s="155"/>
      <c r="F515" s="147"/>
      <c r="G515" s="387"/>
      <c r="H515" s="355"/>
      <c r="I515" s="274"/>
      <c r="J515" s="297"/>
      <c r="K515" s="297"/>
      <c r="L515" s="358"/>
      <c r="M515" s="355"/>
      <c r="N515" s="355"/>
      <c r="O515" s="355"/>
      <c r="P515" s="178"/>
      <c r="Q515" s="298"/>
      <c r="R515" s="298"/>
      <c r="S515" s="298"/>
      <c r="T515" s="360" t="s">
        <v>62</v>
      </c>
      <c r="U515" s="56" t="s">
        <v>43</v>
      </c>
      <c r="V515" s="57"/>
      <c r="W515" s="57"/>
      <c r="X515" s="320">
        <f>SUM(IF(V515="x",15)+IF(V516="x",5)+IF(V517="x",15)+IF(V518="x",10)+IF(V519="x",15)+IF(V520="x",10)+IF(V521="x",30))</f>
        <v>0</v>
      </c>
      <c r="Y515" s="233"/>
      <c r="Z515" s="233"/>
      <c r="AA515" s="233"/>
      <c r="AB515" s="233"/>
      <c r="AC515" s="153"/>
      <c r="AD515" s="155"/>
      <c r="AE515" s="155"/>
      <c r="AF515" s="193"/>
      <c r="AG515" s="155"/>
      <c r="AH515" s="155"/>
      <c r="AI515" s="138"/>
      <c r="AJ515" s="139"/>
      <c r="AK515" s="139"/>
      <c r="AL515" s="139"/>
      <c r="AM515" s="139"/>
      <c r="AN515" s="140"/>
    </row>
    <row r="516" spans="1:40" s="1" customFormat="1" ht="63.75" x14ac:dyDescent="0.2">
      <c r="A516" s="384"/>
      <c r="B516" s="155"/>
      <c r="C516" s="155"/>
      <c r="D516" s="155"/>
      <c r="E516" s="155"/>
      <c r="F516" s="147"/>
      <c r="G516" s="387"/>
      <c r="H516" s="355"/>
      <c r="I516" s="274"/>
      <c r="J516" s="297"/>
      <c r="K516" s="297"/>
      <c r="L516" s="358"/>
      <c r="M516" s="355"/>
      <c r="N516" s="355"/>
      <c r="O516" s="355"/>
      <c r="P516" s="178"/>
      <c r="Q516" s="298"/>
      <c r="R516" s="298"/>
      <c r="S516" s="298"/>
      <c r="T516" s="361"/>
      <c r="U516" s="56" t="s">
        <v>46</v>
      </c>
      <c r="V516" s="57"/>
      <c r="W516" s="57"/>
      <c r="X516" s="320"/>
      <c r="Y516" s="233"/>
      <c r="Z516" s="233"/>
      <c r="AA516" s="233"/>
      <c r="AB516" s="233"/>
      <c r="AC516" s="153"/>
      <c r="AD516" s="155"/>
      <c r="AE516" s="155"/>
      <c r="AF516" s="193"/>
      <c r="AG516" s="155"/>
      <c r="AH516" s="155"/>
      <c r="AI516" s="138"/>
      <c r="AJ516" s="139"/>
      <c r="AK516" s="139"/>
      <c r="AL516" s="139"/>
      <c r="AM516" s="139"/>
      <c r="AN516" s="140"/>
    </row>
    <row r="517" spans="1:40" s="1" customFormat="1" ht="13.15" customHeight="1" x14ac:dyDescent="0.2">
      <c r="A517" s="384"/>
      <c r="B517" s="155"/>
      <c r="C517" s="155"/>
      <c r="D517" s="155"/>
      <c r="E517" s="155"/>
      <c r="F517" s="147"/>
      <c r="G517" s="387"/>
      <c r="H517" s="355"/>
      <c r="I517" s="56" t="s">
        <v>63</v>
      </c>
      <c r="J517" s="58" t="s">
        <v>73</v>
      </c>
      <c r="K517" s="58"/>
      <c r="L517" s="358"/>
      <c r="M517" s="355"/>
      <c r="N517" s="355"/>
      <c r="O517" s="355"/>
      <c r="P517" s="178"/>
      <c r="Q517" s="298"/>
      <c r="R517" s="298"/>
      <c r="S517" s="298"/>
      <c r="T517" s="361"/>
      <c r="U517" s="56" t="s">
        <v>47</v>
      </c>
      <c r="V517" s="57"/>
      <c r="W517" s="57"/>
      <c r="X517" s="320"/>
      <c r="Y517" s="233"/>
      <c r="Z517" s="233"/>
      <c r="AA517" s="233"/>
      <c r="AB517" s="233"/>
      <c r="AC517" s="153"/>
      <c r="AD517" s="155"/>
      <c r="AE517" s="155"/>
      <c r="AF517" s="193"/>
      <c r="AG517" s="155"/>
      <c r="AH517" s="155"/>
      <c r="AI517" s="138"/>
      <c r="AJ517" s="139"/>
      <c r="AK517" s="139"/>
      <c r="AL517" s="139"/>
      <c r="AM517" s="139"/>
      <c r="AN517" s="140"/>
    </row>
    <row r="518" spans="1:40" s="1" customFormat="1" ht="13.15" customHeight="1" x14ac:dyDescent="0.2">
      <c r="A518" s="384"/>
      <c r="B518" s="155"/>
      <c r="C518" s="155"/>
      <c r="D518" s="155"/>
      <c r="E518" s="155"/>
      <c r="F518" s="147"/>
      <c r="G518" s="387"/>
      <c r="H518" s="355"/>
      <c r="I518" s="56" t="s">
        <v>64</v>
      </c>
      <c r="J518" s="58" t="s">
        <v>73</v>
      </c>
      <c r="K518" s="58"/>
      <c r="L518" s="358"/>
      <c r="M518" s="355"/>
      <c r="N518" s="355"/>
      <c r="O518" s="355"/>
      <c r="P518" s="178"/>
      <c r="Q518" s="298"/>
      <c r="R518" s="298"/>
      <c r="S518" s="298"/>
      <c r="T518" s="361"/>
      <c r="U518" s="56" t="s">
        <v>48</v>
      </c>
      <c r="V518" s="57"/>
      <c r="W518" s="57"/>
      <c r="X518" s="320"/>
      <c r="Y518" s="233"/>
      <c r="Z518" s="233"/>
      <c r="AA518" s="233"/>
      <c r="AB518" s="233"/>
      <c r="AC518" s="153"/>
      <c r="AD518" s="155"/>
      <c r="AE518" s="155"/>
      <c r="AF518" s="193"/>
      <c r="AG518" s="155"/>
      <c r="AH518" s="155"/>
      <c r="AI518" s="138"/>
      <c r="AJ518" s="139"/>
      <c r="AK518" s="139"/>
      <c r="AL518" s="139"/>
      <c r="AM518" s="139"/>
      <c r="AN518" s="140"/>
    </row>
    <row r="519" spans="1:40" s="1" customFormat="1" ht="63.75" x14ac:dyDescent="0.2">
      <c r="A519" s="384"/>
      <c r="B519" s="155"/>
      <c r="C519" s="155"/>
      <c r="D519" s="155"/>
      <c r="E519" s="155"/>
      <c r="F519" s="147"/>
      <c r="G519" s="387"/>
      <c r="H519" s="355"/>
      <c r="I519" s="56" t="s">
        <v>65</v>
      </c>
      <c r="J519" s="58" t="s">
        <v>74</v>
      </c>
      <c r="K519" s="58"/>
      <c r="L519" s="358"/>
      <c r="M519" s="355"/>
      <c r="N519" s="355"/>
      <c r="O519" s="355"/>
      <c r="P519" s="178"/>
      <c r="Q519" s="298"/>
      <c r="R519" s="298"/>
      <c r="S519" s="298"/>
      <c r="T519" s="361"/>
      <c r="U519" s="56" t="s">
        <v>50</v>
      </c>
      <c r="V519" s="57"/>
      <c r="W519" s="57"/>
      <c r="X519" s="320"/>
      <c r="Y519" s="233"/>
      <c r="Z519" s="233"/>
      <c r="AA519" s="233"/>
      <c r="AB519" s="233"/>
      <c r="AC519" s="153"/>
      <c r="AD519" s="155"/>
      <c r="AE519" s="155"/>
      <c r="AF519" s="193"/>
      <c r="AG519" s="155"/>
      <c r="AH519" s="155"/>
      <c r="AI519" s="138"/>
      <c r="AJ519" s="139"/>
      <c r="AK519" s="139"/>
      <c r="AL519" s="139"/>
      <c r="AM519" s="139"/>
      <c r="AN519" s="140"/>
    </row>
    <row r="520" spans="1:40" s="1" customFormat="1" ht="63.75" x14ac:dyDescent="0.2">
      <c r="A520" s="384"/>
      <c r="B520" s="155"/>
      <c r="C520" s="155"/>
      <c r="D520" s="155"/>
      <c r="E520" s="155"/>
      <c r="F520" s="147"/>
      <c r="G520" s="387"/>
      <c r="H520" s="355"/>
      <c r="I520" s="56" t="s">
        <v>66</v>
      </c>
      <c r="J520" s="58" t="s">
        <v>74</v>
      </c>
      <c r="K520" s="58"/>
      <c r="L520" s="358"/>
      <c r="M520" s="355"/>
      <c r="N520" s="355"/>
      <c r="O520" s="355"/>
      <c r="P520" s="178"/>
      <c r="Q520" s="298"/>
      <c r="R520" s="298"/>
      <c r="S520" s="298"/>
      <c r="T520" s="361"/>
      <c r="U520" s="56" t="s">
        <v>52</v>
      </c>
      <c r="V520" s="57"/>
      <c r="W520" s="57"/>
      <c r="X520" s="320"/>
      <c r="Y520" s="233"/>
      <c r="Z520" s="233"/>
      <c r="AA520" s="233"/>
      <c r="AB520" s="233"/>
      <c r="AC520" s="153"/>
      <c r="AD520" s="155"/>
      <c r="AE520" s="155"/>
      <c r="AF520" s="193"/>
      <c r="AG520" s="155"/>
      <c r="AH520" s="155"/>
      <c r="AI520" s="138"/>
      <c r="AJ520" s="139"/>
      <c r="AK520" s="139"/>
      <c r="AL520" s="139"/>
      <c r="AM520" s="139"/>
      <c r="AN520" s="140"/>
    </row>
    <row r="521" spans="1:40" s="1" customFormat="1" ht="13.15" customHeight="1" x14ac:dyDescent="0.2">
      <c r="A521" s="384"/>
      <c r="B521" s="155"/>
      <c r="C521" s="155"/>
      <c r="D521" s="155"/>
      <c r="E521" s="155"/>
      <c r="F521" s="147"/>
      <c r="G521" s="387"/>
      <c r="H521" s="355"/>
      <c r="I521" s="56" t="s">
        <v>67</v>
      </c>
      <c r="J521" s="58" t="s">
        <v>74</v>
      </c>
      <c r="K521" s="58"/>
      <c r="L521" s="358"/>
      <c r="M521" s="355"/>
      <c r="N521" s="355"/>
      <c r="O521" s="355"/>
      <c r="P521" s="178"/>
      <c r="Q521" s="298"/>
      <c r="R521" s="298"/>
      <c r="S521" s="298"/>
      <c r="T521" s="362"/>
      <c r="U521" s="56" t="s">
        <v>53</v>
      </c>
      <c r="V521" s="57"/>
      <c r="W521" s="57"/>
      <c r="X521" s="320"/>
      <c r="Y521" s="233"/>
      <c r="Z521" s="233"/>
      <c r="AA521" s="233"/>
      <c r="AB521" s="233"/>
      <c r="AC521" s="153"/>
      <c r="AD521" s="155"/>
      <c r="AE521" s="155"/>
      <c r="AF521" s="193"/>
      <c r="AG521" s="155"/>
      <c r="AH521" s="155"/>
      <c r="AI521" s="138"/>
      <c r="AJ521" s="139"/>
      <c r="AK521" s="139"/>
      <c r="AL521" s="139"/>
      <c r="AM521" s="139"/>
      <c r="AN521" s="140"/>
    </row>
    <row r="522" spans="1:40" s="1" customFormat="1" ht="13.15" customHeight="1" x14ac:dyDescent="0.2">
      <c r="A522" s="384"/>
      <c r="B522" s="155"/>
      <c r="C522" s="155"/>
      <c r="D522" s="155"/>
      <c r="E522" s="155"/>
      <c r="F522" s="147"/>
      <c r="G522" s="387"/>
      <c r="H522" s="355"/>
      <c r="I522" s="56" t="s">
        <v>68</v>
      </c>
      <c r="J522" s="36"/>
      <c r="K522" s="58" t="s">
        <v>73</v>
      </c>
      <c r="L522" s="358"/>
      <c r="M522" s="355"/>
      <c r="N522" s="355"/>
      <c r="O522" s="355"/>
      <c r="P522" s="368" t="s">
        <v>69</v>
      </c>
      <c r="Q522" s="369"/>
      <c r="R522" s="369"/>
      <c r="S522" s="369"/>
      <c r="T522" s="369"/>
      <c r="U522" s="369"/>
      <c r="V522" s="369"/>
      <c r="W522" s="369"/>
      <c r="X522" s="370"/>
      <c r="Y522" s="233"/>
      <c r="Z522" s="233"/>
      <c r="AA522" s="233"/>
      <c r="AB522" s="233"/>
      <c r="AC522" s="153"/>
      <c r="AD522" s="155"/>
      <c r="AE522" s="155"/>
      <c r="AF522" s="193"/>
      <c r="AG522" s="155"/>
      <c r="AH522" s="155"/>
      <c r="AI522" s="138"/>
      <c r="AJ522" s="139"/>
      <c r="AK522" s="139"/>
      <c r="AL522" s="139"/>
      <c r="AM522" s="139"/>
      <c r="AN522" s="140"/>
    </row>
    <row r="523" spans="1:40" s="1" customFormat="1" ht="13.15" customHeight="1" x14ac:dyDescent="0.2">
      <c r="A523" s="384"/>
      <c r="B523" s="155"/>
      <c r="C523" s="155"/>
      <c r="D523" s="155"/>
      <c r="E523" s="155"/>
      <c r="F523" s="147"/>
      <c r="G523" s="387"/>
      <c r="H523" s="355"/>
      <c r="I523" s="56" t="s">
        <v>70</v>
      </c>
      <c r="J523" s="38" t="s">
        <v>74</v>
      </c>
      <c r="K523" s="58"/>
      <c r="L523" s="358"/>
      <c r="M523" s="355"/>
      <c r="N523" s="355"/>
      <c r="O523" s="355"/>
      <c r="P523" s="371"/>
      <c r="Q523" s="372"/>
      <c r="R523" s="372"/>
      <c r="S523" s="372"/>
      <c r="T523" s="372"/>
      <c r="U523" s="372"/>
      <c r="V523" s="372"/>
      <c r="W523" s="372"/>
      <c r="X523" s="373"/>
      <c r="Y523" s="233"/>
      <c r="Z523" s="233"/>
      <c r="AA523" s="233"/>
      <c r="AB523" s="233"/>
      <c r="AC523" s="153"/>
      <c r="AD523" s="155"/>
      <c r="AE523" s="155"/>
      <c r="AF523" s="193"/>
      <c r="AG523" s="155"/>
      <c r="AH523" s="155"/>
      <c r="AI523" s="138"/>
      <c r="AJ523" s="139"/>
      <c r="AK523" s="139"/>
      <c r="AL523" s="139"/>
      <c r="AM523" s="139"/>
      <c r="AN523" s="140"/>
    </row>
    <row r="524" spans="1:40" s="1" customFormat="1" ht="13.15" customHeight="1" x14ac:dyDescent="0.2">
      <c r="A524" s="384"/>
      <c r="B524" s="155"/>
      <c r="C524" s="155"/>
      <c r="D524" s="155"/>
      <c r="E524" s="155"/>
      <c r="F524" s="147"/>
      <c r="G524" s="387"/>
      <c r="H524" s="355"/>
      <c r="I524" s="56" t="s">
        <v>71</v>
      </c>
      <c r="J524" s="38" t="s">
        <v>74</v>
      </c>
      <c r="K524" s="58"/>
      <c r="L524" s="358"/>
      <c r="M524" s="355"/>
      <c r="N524" s="355"/>
      <c r="O524" s="355"/>
      <c r="P524" s="371"/>
      <c r="Q524" s="372"/>
      <c r="R524" s="372"/>
      <c r="S524" s="372"/>
      <c r="T524" s="372"/>
      <c r="U524" s="372"/>
      <c r="V524" s="372"/>
      <c r="W524" s="372"/>
      <c r="X524" s="373"/>
      <c r="Y524" s="233"/>
      <c r="Z524" s="233"/>
      <c r="AA524" s="233"/>
      <c r="AB524" s="233"/>
      <c r="AC524" s="153"/>
      <c r="AD524" s="155"/>
      <c r="AE524" s="155"/>
      <c r="AF524" s="193"/>
      <c r="AG524" s="155"/>
      <c r="AH524" s="155"/>
      <c r="AI524" s="138"/>
      <c r="AJ524" s="139"/>
      <c r="AK524" s="139"/>
      <c r="AL524" s="139"/>
      <c r="AM524" s="139"/>
      <c r="AN524" s="140"/>
    </row>
    <row r="525" spans="1:40" s="1" customFormat="1" ht="13.9" customHeight="1" thickBot="1" x14ac:dyDescent="0.25">
      <c r="A525" s="385"/>
      <c r="B525" s="197"/>
      <c r="C525" s="197"/>
      <c r="D525" s="197"/>
      <c r="E525" s="197"/>
      <c r="F525" s="389"/>
      <c r="G525" s="390"/>
      <c r="H525" s="391"/>
      <c r="I525" s="50" t="s">
        <v>72</v>
      </c>
      <c r="J525" s="51"/>
      <c r="K525" s="62" t="s">
        <v>73</v>
      </c>
      <c r="L525" s="392"/>
      <c r="M525" s="391"/>
      <c r="N525" s="391"/>
      <c r="O525" s="391"/>
      <c r="P525" s="394"/>
      <c r="Q525" s="395"/>
      <c r="R525" s="395"/>
      <c r="S525" s="395"/>
      <c r="T525" s="395"/>
      <c r="U525" s="395"/>
      <c r="V525" s="395"/>
      <c r="W525" s="395"/>
      <c r="X525" s="396"/>
      <c r="Y525" s="393"/>
      <c r="Z525" s="393"/>
      <c r="AA525" s="393"/>
      <c r="AB525" s="393"/>
      <c r="AC525" s="195"/>
      <c r="AD525" s="197"/>
      <c r="AE525" s="197"/>
      <c r="AF525" s="196"/>
      <c r="AG525" s="179"/>
      <c r="AH525" s="179"/>
      <c r="AI525" s="143"/>
      <c r="AJ525" s="144"/>
      <c r="AK525" s="144"/>
      <c r="AL525" s="144"/>
      <c r="AM525" s="144"/>
      <c r="AN525" s="145"/>
    </row>
    <row r="526" spans="1:40" s="1" customFormat="1" ht="25.5" customHeight="1" x14ac:dyDescent="0.2">
      <c r="A526" s="476" t="s">
        <v>75</v>
      </c>
      <c r="B526" s="203" t="s">
        <v>565</v>
      </c>
      <c r="C526" s="203" t="s">
        <v>266</v>
      </c>
      <c r="D526" s="203" t="s">
        <v>267</v>
      </c>
      <c r="E526" s="397" t="s">
        <v>268</v>
      </c>
      <c r="F526" s="397" t="s">
        <v>269</v>
      </c>
      <c r="G526" s="353">
        <v>3</v>
      </c>
      <c r="H526" s="354" t="str">
        <f>IF(G526=1,"RARA VEZ",IF(G526=2,"IMPROBABLE",IF(G526=3,"POSIBLE",IF(G526=4,"PROBABLE",IF(G526=5,"CASI SEGURO"," ")))))</f>
        <v>POSIBLE</v>
      </c>
      <c r="I526" s="52" t="s">
        <v>41</v>
      </c>
      <c r="J526" s="63" t="s">
        <v>73</v>
      </c>
      <c r="K526" s="54"/>
      <c r="L526" s="357">
        <f>COUNTIF(J526:J557,"x")</f>
        <v>15</v>
      </c>
      <c r="M526" s="354" t="str">
        <f>IF(L526&lt;6,"5",IF(L526&gt;11,"20",IF(L571&gt;6,"10","10 ")))</f>
        <v>20</v>
      </c>
      <c r="N526" s="354">
        <f>(G526*M526)</f>
        <v>60</v>
      </c>
      <c r="O526" s="354" t="str">
        <f>IF(N526&lt;11,"BAJA",IF(N526&gt;59,"EXTREMA",IF(N526=15,"MODERADA",IF(N526=20,"MODERADA",IF(N526=25,"MODERADA",IF(N526=30,"ALTA",IF(N526=40,"ALTA",IF(N526=50,"ALTA"," "))))))))</f>
        <v>EXTREMA</v>
      </c>
      <c r="P526" s="377" t="s">
        <v>270</v>
      </c>
      <c r="Q526" s="378" t="s">
        <v>73</v>
      </c>
      <c r="R526" s="378"/>
      <c r="S526" s="378"/>
      <c r="T526" s="379" t="s">
        <v>42</v>
      </c>
      <c r="U526" s="52" t="s">
        <v>43</v>
      </c>
      <c r="V526" s="55" t="s">
        <v>73</v>
      </c>
      <c r="W526" s="55"/>
      <c r="X526" s="380">
        <f>SUM(IF(V526="x",15)+IF(V527="x",5)+IF(V528="x",15)+IF(V529="x",10)+IF(V530="x",15)+IF(V531="x",10)+IF(V532="x",30))</f>
        <v>90</v>
      </c>
      <c r="Y526" s="381">
        <f>AVERAGE(X526:X553)</f>
        <v>45</v>
      </c>
      <c r="Z526" s="381" t="str">
        <f>IF(Y526&lt;86,"DEBIL",IF(Y526&gt;95,"FUERTE",IF(Y526=86,"MODERADO",IF(Y526=87,"MODERADO",IF(Y526=88,"MODERADO",IF(Y526=89,"MODERADO",IF(Y526=90,"MODERADO",IF(Y526=91,"MODERADO",IF(Y526=92,"MODERADO",IF(Y526=93,"MODERADO",IF(Y526=94,"MODERADO",IF(Y526=95,"MODERADO"," "))))))))))))</f>
        <v>DEBIL</v>
      </c>
      <c r="AA526" s="381" t="str">
        <f>IF(Y526&lt;85,O526," ")</f>
        <v>EXTREMA</v>
      </c>
      <c r="AB526" s="400" t="s">
        <v>44</v>
      </c>
      <c r="AC526" s="198" t="s">
        <v>308</v>
      </c>
      <c r="AD526" s="190" t="s">
        <v>271</v>
      </c>
      <c r="AE526" s="199" t="s">
        <v>272</v>
      </c>
      <c r="AF526" s="191" t="s">
        <v>273</v>
      </c>
      <c r="AG526" s="520" t="s">
        <v>761</v>
      </c>
      <c r="AH526" s="126" t="s">
        <v>760</v>
      </c>
      <c r="AI526" s="126" t="s">
        <v>743</v>
      </c>
      <c r="AJ526" s="127"/>
      <c r="AK526" s="127"/>
      <c r="AL526" s="127"/>
      <c r="AM526" s="127"/>
      <c r="AN526" s="128"/>
    </row>
    <row r="527" spans="1:40" s="1" customFormat="1" ht="63.75" x14ac:dyDescent="0.2">
      <c r="A527" s="477"/>
      <c r="B527" s="161"/>
      <c r="C527" s="161"/>
      <c r="D527" s="161"/>
      <c r="E527" s="398"/>
      <c r="F527" s="398"/>
      <c r="G527" s="159"/>
      <c r="H527" s="355"/>
      <c r="I527" s="274" t="s">
        <v>45</v>
      </c>
      <c r="J527" s="297" t="s">
        <v>73</v>
      </c>
      <c r="K527" s="297"/>
      <c r="L527" s="358"/>
      <c r="M527" s="355"/>
      <c r="N527" s="355"/>
      <c r="O527" s="355"/>
      <c r="P527" s="217"/>
      <c r="Q527" s="298"/>
      <c r="R527" s="298"/>
      <c r="S527" s="298"/>
      <c r="T527" s="361"/>
      <c r="U527" s="56" t="s">
        <v>46</v>
      </c>
      <c r="V527" s="57" t="s">
        <v>73</v>
      </c>
      <c r="W527" s="57"/>
      <c r="X527" s="320"/>
      <c r="Y527" s="233"/>
      <c r="Z527" s="233"/>
      <c r="AA527" s="233"/>
      <c r="AB527" s="401"/>
      <c r="AC527" s="150"/>
      <c r="AD527" s="155"/>
      <c r="AE527" s="156"/>
      <c r="AF527" s="157"/>
      <c r="AG527" s="521"/>
      <c r="AH527" s="129"/>
      <c r="AI527" s="129"/>
      <c r="AJ527" s="130"/>
      <c r="AK527" s="130"/>
      <c r="AL527" s="130"/>
      <c r="AM527" s="130"/>
      <c r="AN527" s="131"/>
    </row>
    <row r="528" spans="1:40" s="1" customFormat="1" ht="14.45" customHeight="1" x14ac:dyDescent="0.2">
      <c r="A528" s="477"/>
      <c r="B528" s="161"/>
      <c r="C528" s="161"/>
      <c r="D528" s="161"/>
      <c r="E528" s="398"/>
      <c r="F528" s="398"/>
      <c r="G528" s="159"/>
      <c r="H528" s="355"/>
      <c r="I528" s="274"/>
      <c r="J528" s="297"/>
      <c r="K528" s="297"/>
      <c r="L528" s="358"/>
      <c r="M528" s="355"/>
      <c r="N528" s="355"/>
      <c r="O528" s="355"/>
      <c r="P528" s="217"/>
      <c r="Q528" s="298"/>
      <c r="R528" s="298"/>
      <c r="S528" s="298"/>
      <c r="T528" s="361"/>
      <c r="U528" s="56" t="s">
        <v>47</v>
      </c>
      <c r="V528" s="57" t="s">
        <v>73</v>
      </c>
      <c r="W528" s="57"/>
      <c r="X528" s="320"/>
      <c r="Y528" s="233"/>
      <c r="Z528" s="233"/>
      <c r="AA528" s="233"/>
      <c r="AB528" s="401"/>
      <c r="AC528" s="150"/>
      <c r="AD528" s="155"/>
      <c r="AE528" s="156"/>
      <c r="AF528" s="157"/>
      <c r="AG528" s="521"/>
      <c r="AH528" s="129"/>
      <c r="AI528" s="129"/>
      <c r="AJ528" s="130"/>
      <c r="AK528" s="130"/>
      <c r="AL528" s="130"/>
      <c r="AM528" s="130"/>
      <c r="AN528" s="131"/>
    </row>
    <row r="529" spans="1:40" s="1" customFormat="1" ht="14.45" customHeight="1" x14ac:dyDescent="0.2">
      <c r="A529" s="477"/>
      <c r="B529" s="161"/>
      <c r="C529" s="161"/>
      <c r="D529" s="161"/>
      <c r="E529" s="398"/>
      <c r="F529" s="398"/>
      <c r="G529" s="159"/>
      <c r="H529" s="355"/>
      <c r="I529" s="274"/>
      <c r="J529" s="297"/>
      <c r="K529" s="297"/>
      <c r="L529" s="358"/>
      <c r="M529" s="355"/>
      <c r="N529" s="355"/>
      <c r="O529" s="355"/>
      <c r="P529" s="217"/>
      <c r="Q529" s="298"/>
      <c r="R529" s="298"/>
      <c r="S529" s="298"/>
      <c r="T529" s="361"/>
      <c r="U529" s="56" t="s">
        <v>48</v>
      </c>
      <c r="V529" s="57"/>
      <c r="W529" s="57" t="s">
        <v>73</v>
      </c>
      <c r="X529" s="320"/>
      <c r="Y529" s="233"/>
      <c r="Z529" s="233"/>
      <c r="AA529" s="233"/>
      <c r="AB529" s="401"/>
      <c r="AC529" s="150"/>
      <c r="AD529" s="155"/>
      <c r="AE529" s="156"/>
      <c r="AF529" s="157"/>
      <c r="AG529" s="521"/>
      <c r="AH529" s="129"/>
      <c r="AI529" s="129"/>
      <c r="AJ529" s="130"/>
      <c r="AK529" s="130"/>
      <c r="AL529" s="130"/>
      <c r="AM529" s="130"/>
      <c r="AN529" s="131"/>
    </row>
    <row r="530" spans="1:40" s="1" customFormat="1" ht="63.75" x14ac:dyDescent="0.2">
      <c r="A530" s="477"/>
      <c r="B530" s="161"/>
      <c r="C530" s="161"/>
      <c r="D530" s="161"/>
      <c r="E530" s="398"/>
      <c r="F530" s="398"/>
      <c r="G530" s="159"/>
      <c r="H530" s="355"/>
      <c r="I530" s="56" t="s">
        <v>49</v>
      </c>
      <c r="J530" s="58" t="s">
        <v>73</v>
      </c>
      <c r="K530" s="58"/>
      <c r="L530" s="358"/>
      <c r="M530" s="355"/>
      <c r="N530" s="355"/>
      <c r="O530" s="355"/>
      <c r="P530" s="217"/>
      <c r="Q530" s="298"/>
      <c r="R530" s="298"/>
      <c r="S530" s="298"/>
      <c r="T530" s="361"/>
      <c r="U530" s="56" t="s">
        <v>50</v>
      </c>
      <c r="V530" s="57" t="s">
        <v>73</v>
      </c>
      <c r="W530" s="57"/>
      <c r="X530" s="320"/>
      <c r="Y530" s="233"/>
      <c r="Z530" s="233"/>
      <c r="AA530" s="233"/>
      <c r="AB530" s="401"/>
      <c r="AC530" s="150"/>
      <c r="AD530" s="155"/>
      <c r="AE530" s="156"/>
      <c r="AF530" s="157"/>
      <c r="AG530" s="521"/>
      <c r="AH530" s="129"/>
      <c r="AI530" s="129"/>
      <c r="AJ530" s="130"/>
      <c r="AK530" s="130"/>
      <c r="AL530" s="130"/>
      <c r="AM530" s="130"/>
      <c r="AN530" s="131"/>
    </row>
    <row r="531" spans="1:40" s="1" customFormat="1" ht="63.75" x14ac:dyDescent="0.2">
      <c r="A531" s="477"/>
      <c r="B531" s="161"/>
      <c r="C531" s="161"/>
      <c r="D531" s="161"/>
      <c r="E531" s="398"/>
      <c r="F531" s="398"/>
      <c r="G531" s="159"/>
      <c r="H531" s="355"/>
      <c r="I531" s="274" t="s">
        <v>51</v>
      </c>
      <c r="J531" s="297" t="s">
        <v>73</v>
      </c>
      <c r="K531" s="297"/>
      <c r="L531" s="358"/>
      <c r="M531" s="355"/>
      <c r="N531" s="355"/>
      <c r="O531" s="355"/>
      <c r="P531" s="217"/>
      <c r="Q531" s="298"/>
      <c r="R531" s="298"/>
      <c r="S531" s="298"/>
      <c r="T531" s="361"/>
      <c r="U531" s="56" t="s">
        <v>52</v>
      </c>
      <c r="V531" s="57" t="s">
        <v>73</v>
      </c>
      <c r="W531" s="57"/>
      <c r="X531" s="320"/>
      <c r="Y531" s="233"/>
      <c r="Z531" s="233"/>
      <c r="AA531" s="233"/>
      <c r="AB531" s="401"/>
      <c r="AC531" s="150"/>
      <c r="AD531" s="155"/>
      <c r="AE531" s="156"/>
      <c r="AF531" s="157"/>
      <c r="AG531" s="521"/>
      <c r="AH531" s="129"/>
      <c r="AI531" s="129"/>
      <c r="AJ531" s="130"/>
      <c r="AK531" s="130"/>
      <c r="AL531" s="130"/>
      <c r="AM531" s="130"/>
      <c r="AN531" s="131"/>
    </row>
    <row r="532" spans="1:40" s="1" customFormat="1" ht="14.45" customHeight="1" x14ac:dyDescent="0.2">
      <c r="A532" s="477"/>
      <c r="B532" s="161"/>
      <c r="C532" s="161"/>
      <c r="D532" s="161"/>
      <c r="E532" s="398"/>
      <c r="F532" s="398"/>
      <c r="G532" s="159"/>
      <c r="H532" s="355"/>
      <c r="I532" s="274"/>
      <c r="J532" s="297"/>
      <c r="K532" s="297"/>
      <c r="L532" s="358"/>
      <c r="M532" s="355"/>
      <c r="N532" s="355"/>
      <c r="O532" s="355"/>
      <c r="P532" s="217"/>
      <c r="Q532" s="298"/>
      <c r="R532" s="298"/>
      <c r="S532" s="298"/>
      <c r="T532" s="362"/>
      <c r="U532" s="56" t="s">
        <v>53</v>
      </c>
      <c r="V532" s="57" t="s">
        <v>73</v>
      </c>
      <c r="W532" s="57"/>
      <c r="X532" s="320"/>
      <c r="Y532" s="233"/>
      <c r="Z532" s="233"/>
      <c r="AA532" s="233"/>
      <c r="AB532" s="401"/>
      <c r="AC532" s="150"/>
      <c r="AD532" s="155"/>
      <c r="AE532" s="156"/>
      <c r="AF532" s="157"/>
      <c r="AG532" s="521"/>
      <c r="AH532" s="129"/>
      <c r="AI532" s="129"/>
      <c r="AJ532" s="130"/>
      <c r="AK532" s="130"/>
      <c r="AL532" s="130"/>
      <c r="AM532" s="130"/>
      <c r="AN532" s="131"/>
    </row>
    <row r="533" spans="1:40" s="1" customFormat="1" ht="76.5" x14ac:dyDescent="0.2">
      <c r="A533" s="477"/>
      <c r="B533" s="161"/>
      <c r="C533" s="161"/>
      <c r="D533" s="161"/>
      <c r="E533" s="398"/>
      <c r="F533" s="398"/>
      <c r="G533" s="159"/>
      <c r="H533" s="355"/>
      <c r="I533" s="274"/>
      <c r="J533" s="297"/>
      <c r="K533" s="297"/>
      <c r="L533" s="358"/>
      <c r="M533" s="355"/>
      <c r="N533" s="355"/>
      <c r="O533" s="355"/>
      <c r="P533" s="328" t="s">
        <v>274</v>
      </c>
      <c r="Q533" s="298" t="s">
        <v>73</v>
      </c>
      <c r="R533" s="298"/>
      <c r="S533" s="298"/>
      <c r="T533" s="360" t="s">
        <v>54</v>
      </c>
      <c r="U533" s="56" t="s">
        <v>43</v>
      </c>
      <c r="V533" s="57" t="s">
        <v>73</v>
      </c>
      <c r="W533" s="57"/>
      <c r="X533" s="320">
        <f>SUM(IF(V533="x",15)+IF(V534="x",5)+IF(V535="x",15)+IF(V536="x",10)+IF(V537="x",15)+IF(V538="x",10)+IF(V539="x",30))</f>
        <v>90</v>
      </c>
      <c r="Y533" s="233"/>
      <c r="Z533" s="233"/>
      <c r="AA533" s="233"/>
      <c r="AB533" s="401"/>
      <c r="AC533" s="150"/>
      <c r="AD533" s="155"/>
      <c r="AE533" s="156"/>
      <c r="AF533" s="157"/>
      <c r="AG533" s="521"/>
      <c r="AH533" s="129"/>
      <c r="AI533" s="129"/>
      <c r="AJ533" s="130"/>
      <c r="AK533" s="130"/>
      <c r="AL533" s="130"/>
      <c r="AM533" s="130"/>
      <c r="AN533" s="131"/>
    </row>
    <row r="534" spans="1:40" s="1" customFormat="1" ht="63.75" x14ac:dyDescent="0.2">
      <c r="A534" s="477"/>
      <c r="B534" s="161"/>
      <c r="C534" s="161"/>
      <c r="D534" s="161"/>
      <c r="E534" s="398"/>
      <c r="F534" s="398"/>
      <c r="G534" s="159"/>
      <c r="H534" s="355"/>
      <c r="I534" s="274" t="s">
        <v>55</v>
      </c>
      <c r="J534" s="297" t="s">
        <v>73</v>
      </c>
      <c r="K534" s="297"/>
      <c r="L534" s="358"/>
      <c r="M534" s="355"/>
      <c r="N534" s="355"/>
      <c r="O534" s="355"/>
      <c r="P534" s="328"/>
      <c r="Q534" s="298"/>
      <c r="R534" s="298"/>
      <c r="S534" s="298"/>
      <c r="T534" s="361"/>
      <c r="U534" s="56" t="s">
        <v>46</v>
      </c>
      <c r="V534" s="57" t="s">
        <v>73</v>
      </c>
      <c r="W534" s="57"/>
      <c r="X534" s="320"/>
      <c r="Y534" s="233"/>
      <c r="Z534" s="233"/>
      <c r="AA534" s="233"/>
      <c r="AB534" s="401"/>
      <c r="AC534" s="150"/>
      <c r="AD534" s="155"/>
      <c r="AE534" s="156"/>
      <c r="AF534" s="157"/>
      <c r="AG534" s="521"/>
      <c r="AH534" s="129"/>
      <c r="AI534" s="129"/>
      <c r="AJ534" s="130"/>
      <c r="AK534" s="130"/>
      <c r="AL534" s="130"/>
      <c r="AM534" s="130"/>
      <c r="AN534" s="131"/>
    </row>
    <row r="535" spans="1:40" s="1" customFormat="1" ht="14.45" customHeight="1" x14ac:dyDescent="0.2">
      <c r="A535" s="477"/>
      <c r="B535" s="161"/>
      <c r="C535" s="161"/>
      <c r="D535" s="161"/>
      <c r="E535" s="398"/>
      <c r="F535" s="398"/>
      <c r="G535" s="159"/>
      <c r="H535" s="355"/>
      <c r="I535" s="274"/>
      <c r="J535" s="297"/>
      <c r="K535" s="297"/>
      <c r="L535" s="358"/>
      <c r="M535" s="355"/>
      <c r="N535" s="355"/>
      <c r="O535" s="355"/>
      <c r="P535" s="328"/>
      <c r="Q535" s="298"/>
      <c r="R535" s="298"/>
      <c r="S535" s="298"/>
      <c r="T535" s="361"/>
      <c r="U535" s="56" t="s">
        <v>47</v>
      </c>
      <c r="V535" s="57" t="s">
        <v>73</v>
      </c>
      <c r="W535" s="57"/>
      <c r="X535" s="320"/>
      <c r="Y535" s="233"/>
      <c r="Z535" s="233"/>
      <c r="AA535" s="233"/>
      <c r="AB535" s="401"/>
      <c r="AC535" s="150"/>
      <c r="AD535" s="155"/>
      <c r="AE535" s="156"/>
      <c r="AF535" s="157"/>
      <c r="AG535" s="521"/>
      <c r="AH535" s="129"/>
      <c r="AI535" s="129"/>
      <c r="AJ535" s="130"/>
      <c r="AK535" s="130"/>
      <c r="AL535" s="130"/>
      <c r="AM535" s="130"/>
      <c r="AN535" s="131"/>
    </row>
    <row r="536" spans="1:40" s="1" customFormat="1" ht="14.45" customHeight="1" x14ac:dyDescent="0.2">
      <c r="A536" s="477"/>
      <c r="B536" s="161"/>
      <c r="C536" s="161"/>
      <c r="D536" s="161"/>
      <c r="E536" s="398"/>
      <c r="F536" s="398"/>
      <c r="G536" s="159"/>
      <c r="H536" s="355"/>
      <c r="I536" s="274"/>
      <c r="J536" s="297"/>
      <c r="K536" s="297"/>
      <c r="L536" s="358"/>
      <c r="M536" s="355"/>
      <c r="N536" s="355"/>
      <c r="O536" s="355"/>
      <c r="P536" s="328"/>
      <c r="Q536" s="298"/>
      <c r="R536" s="298"/>
      <c r="S536" s="298"/>
      <c r="T536" s="361"/>
      <c r="U536" s="56" t="s">
        <v>48</v>
      </c>
      <c r="V536" s="57"/>
      <c r="W536" s="57" t="s">
        <v>73</v>
      </c>
      <c r="X536" s="320"/>
      <c r="Y536" s="233"/>
      <c r="Z536" s="233"/>
      <c r="AA536" s="233"/>
      <c r="AB536" s="401"/>
      <c r="AC536" s="150"/>
      <c r="AD536" s="155"/>
      <c r="AE536" s="156"/>
      <c r="AF536" s="157"/>
      <c r="AG536" s="521"/>
      <c r="AH536" s="129"/>
      <c r="AI536" s="129"/>
      <c r="AJ536" s="130"/>
      <c r="AK536" s="130"/>
      <c r="AL536" s="130"/>
      <c r="AM536" s="130"/>
      <c r="AN536" s="131"/>
    </row>
    <row r="537" spans="1:40" s="1" customFormat="1" ht="63.75" x14ac:dyDescent="0.2">
      <c r="A537" s="477"/>
      <c r="B537" s="161"/>
      <c r="C537" s="161"/>
      <c r="D537" s="161"/>
      <c r="E537" s="398"/>
      <c r="F537" s="398"/>
      <c r="G537" s="159"/>
      <c r="H537" s="355"/>
      <c r="I537" s="56" t="s">
        <v>56</v>
      </c>
      <c r="J537" s="58" t="s">
        <v>73</v>
      </c>
      <c r="K537" s="58"/>
      <c r="L537" s="358"/>
      <c r="M537" s="355"/>
      <c r="N537" s="355"/>
      <c r="O537" s="355"/>
      <c r="P537" s="328"/>
      <c r="Q537" s="298"/>
      <c r="R537" s="298"/>
      <c r="S537" s="298"/>
      <c r="T537" s="361"/>
      <c r="U537" s="56" t="s">
        <v>50</v>
      </c>
      <c r="V537" s="57" t="s">
        <v>73</v>
      </c>
      <c r="W537" s="57"/>
      <c r="X537" s="320"/>
      <c r="Y537" s="233"/>
      <c r="Z537" s="233"/>
      <c r="AA537" s="233"/>
      <c r="AB537" s="401"/>
      <c r="AC537" s="150"/>
      <c r="AD537" s="155"/>
      <c r="AE537" s="156"/>
      <c r="AF537" s="157"/>
      <c r="AG537" s="521"/>
      <c r="AH537" s="129"/>
      <c r="AI537" s="129"/>
      <c r="AJ537" s="130"/>
      <c r="AK537" s="130"/>
      <c r="AL537" s="130"/>
      <c r="AM537" s="130"/>
      <c r="AN537" s="131"/>
    </row>
    <row r="538" spans="1:40" s="1" customFormat="1" ht="63.75" x14ac:dyDescent="0.2">
      <c r="A538" s="477"/>
      <c r="B538" s="161"/>
      <c r="C538" s="161"/>
      <c r="D538" s="161"/>
      <c r="E538" s="398"/>
      <c r="F538" s="398"/>
      <c r="G538" s="159"/>
      <c r="H538" s="355"/>
      <c r="I538" s="274" t="s">
        <v>57</v>
      </c>
      <c r="J538" s="297" t="s">
        <v>73</v>
      </c>
      <c r="K538" s="297"/>
      <c r="L538" s="358"/>
      <c r="M538" s="355"/>
      <c r="N538" s="355"/>
      <c r="O538" s="355"/>
      <c r="P538" s="328"/>
      <c r="Q538" s="298"/>
      <c r="R538" s="298"/>
      <c r="S538" s="298"/>
      <c r="T538" s="361"/>
      <c r="U538" s="56" t="s">
        <v>52</v>
      </c>
      <c r="V538" s="57" t="s">
        <v>73</v>
      </c>
      <c r="W538" s="57"/>
      <c r="X538" s="320"/>
      <c r="Y538" s="233"/>
      <c r="Z538" s="233"/>
      <c r="AA538" s="233"/>
      <c r="AB538" s="401"/>
      <c r="AC538" s="150"/>
      <c r="AD538" s="155"/>
      <c r="AE538" s="156"/>
      <c r="AF538" s="157"/>
      <c r="AG538" s="521"/>
      <c r="AH538" s="129"/>
      <c r="AI538" s="129"/>
      <c r="AJ538" s="130"/>
      <c r="AK538" s="130"/>
      <c r="AL538" s="130"/>
      <c r="AM538" s="130"/>
      <c r="AN538" s="131"/>
    </row>
    <row r="539" spans="1:40" s="1" customFormat="1" ht="14.45" customHeight="1" x14ac:dyDescent="0.2">
      <c r="A539" s="477"/>
      <c r="B539" s="161"/>
      <c r="C539" s="161"/>
      <c r="D539" s="161"/>
      <c r="E539" s="398"/>
      <c r="F539" s="398"/>
      <c r="G539" s="159"/>
      <c r="H539" s="355"/>
      <c r="I539" s="274"/>
      <c r="J539" s="297"/>
      <c r="K539" s="297"/>
      <c r="L539" s="358"/>
      <c r="M539" s="355"/>
      <c r="N539" s="355"/>
      <c r="O539" s="355"/>
      <c r="P539" s="328"/>
      <c r="Q539" s="298"/>
      <c r="R539" s="298"/>
      <c r="S539" s="298"/>
      <c r="T539" s="362"/>
      <c r="U539" s="56" t="s">
        <v>53</v>
      </c>
      <c r="V539" s="57" t="s">
        <v>73</v>
      </c>
      <c r="W539" s="57"/>
      <c r="X539" s="320"/>
      <c r="Y539" s="233"/>
      <c r="Z539" s="233"/>
      <c r="AA539" s="233"/>
      <c r="AB539" s="401"/>
      <c r="AC539" s="150"/>
      <c r="AD539" s="155"/>
      <c r="AE539" s="156"/>
      <c r="AF539" s="157"/>
      <c r="AG539" s="521"/>
      <c r="AH539" s="129"/>
      <c r="AI539" s="129"/>
      <c r="AJ539" s="130"/>
      <c r="AK539" s="130"/>
      <c r="AL539" s="130"/>
      <c r="AM539" s="130"/>
      <c r="AN539" s="131"/>
    </row>
    <row r="540" spans="1:40" s="1" customFormat="1" ht="76.5" x14ac:dyDescent="0.2">
      <c r="A540" s="477"/>
      <c r="B540" s="161"/>
      <c r="C540" s="161"/>
      <c r="D540" s="161"/>
      <c r="E540" s="398"/>
      <c r="F540" s="398"/>
      <c r="G540" s="159"/>
      <c r="H540" s="355"/>
      <c r="I540" s="274"/>
      <c r="J540" s="297"/>
      <c r="K540" s="297"/>
      <c r="L540" s="358"/>
      <c r="M540" s="355"/>
      <c r="N540" s="355"/>
      <c r="O540" s="355"/>
      <c r="P540" s="217"/>
      <c r="Q540" s="298"/>
      <c r="R540" s="298"/>
      <c r="S540" s="298"/>
      <c r="T540" s="360" t="s">
        <v>58</v>
      </c>
      <c r="U540" s="56" t="s">
        <v>43</v>
      </c>
      <c r="V540" s="57"/>
      <c r="W540" s="57"/>
      <c r="X540" s="320">
        <f>SUM(IF(V540="x",15)+IF(V541="x",5)+IF(V542="x",15)+IF(V543="x",10)+IF(V544="x",15)+IF(V545="x",10)+IF(V546="x",30))</f>
        <v>0</v>
      </c>
      <c r="Y540" s="233"/>
      <c r="Z540" s="233"/>
      <c r="AA540" s="233"/>
      <c r="AB540" s="401"/>
      <c r="AC540" s="150"/>
      <c r="AD540" s="155"/>
      <c r="AE540" s="156"/>
      <c r="AF540" s="157"/>
      <c r="AG540" s="521"/>
      <c r="AH540" s="129"/>
      <c r="AI540" s="129"/>
      <c r="AJ540" s="130"/>
      <c r="AK540" s="130"/>
      <c r="AL540" s="130"/>
      <c r="AM540" s="130"/>
      <c r="AN540" s="131"/>
    </row>
    <row r="541" spans="1:40" s="1" customFormat="1" ht="63.75" x14ac:dyDescent="0.2">
      <c r="A541" s="477"/>
      <c r="B541" s="161"/>
      <c r="C541" s="161"/>
      <c r="D541" s="161"/>
      <c r="E541" s="398"/>
      <c r="F541" s="398"/>
      <c r="G541" s="159"/>
      <c r="H541" s="355"/>
      <c r="I541" s="274" t="s">
        <v>59</v>
      </c>
      <c r="J541" s="363"/>
      <c r="K541" s="297" t="s">
        <v>73</v>
      </c>
      <c r="L541" s="358"/>
      <c r="M541" s="355"/>
      <c r="N541" s="355"/>
      <c r="O541" s="355"/>
      <c r="P541" s="217"/>
      <c r="Q541" s="298"/>
      <c r="R541" s="298"/>
      <c r="S541" s="298"/>
      <c r="T541" s="361"/>
      <c r="U541" s="56" t="s">
        <v>46</v>
      </c>
      <c r="V541" s="57"/>
      <c r="W541" s="57"/>
      <c r="X541" s="320"/>
      <c r="Y541" s="233"/>
      <c r="Z541" s="233"/>
      <c r="AA541" s="233"/>
      <c r="AB541" s="401"/>
      <c r="AC541" s="150"/>
      <c r="AD541" s="155"/>
      <c r="AE541" s="156"/>
      <c r="AF541" s="157"/>
      <c r="AG541" s="521"/>
      <c r="AH541" s="129"/>
      <c r="AI541" s="129"/>
      <c r="AJ541" s="130"/>
      <c r="AK541" s="130"/>
      <c r="AL541" s="130"/>
      <c r="AM541" s="130"/>
      <c r="AN541" s="131"/>
    </row>
    <row r="542" spans="1:40" s="1" customFormat="1" ht="14.45" customHeight="1" x14ac:dyDescent="0.2">
      <c r="A542" s="477"/>
      <c r="B542" s="161"/>
      <c r="C542" s="161"/>
      <c r="D542" s="161"/>
      <c r="E542" s="398"/>
      <c r="F542" s="398"/>
      <c r="G542" s="159"/>
      <c r="H542" s="355"/>
      <c r="I542" s="274"/>
      <c r="J542" s="364"/>
      <c r="K542" s="297"/>
      <c r="L542" s="358"/>
      <c r="M542" s="355"/>
      <c r="N542" s="355"/>
      <c r="O542" s="355"/>
      <c r="P542" s="217"/>
      <c r="Q542" s="298"/>
      <c r="R542" s="298"/>
      <c r="S542" s="298"/>
      <c r="T542" s="361"/>
      <c r="U542" s="56" t="s">
        <v>47</v>
      </c>
      <c r="V542" s="57"/>
      <c r="W542" s="57"/>
      <c r="X542" s="320"/>
      <c r="Y542" s="233"/>
      <c r="Z542" s="233"/>
      <c r="AA542" s="233"/>
      <c r="AB542" s="401"/>
      <c r="AC542" s="150"/>
      <c r="AD542" s="155"/>
      <c r="AE542" s="156"/>
      <c r="AF542" s="157"/>
      <c r="AG542" s="521"/>
      <c r="AH542" s="129"/>
      <c r="AI542" s="129"/>
      <c r="AJ542" s="130"/>
      <c r="AK542" s="130"/>
      <c r="AL542" s="130"/>
      <c r="AM542" s="130"/>
      <c r="AN542" s="131"/>
    </row>
    <row r="543" spans="1:40" s="1" customFormat="1" ht="14.45" customHeight="1" x14ac:dyDescent="0.2">
      <c r="A543" s="477"/>
      <c r="B543" s="161"/>
      <c r="C543" s="161"/>
      <c r="D543" s="161"/>
      <c r="E543" s="398"/>
      <c r="F543" s="398"/>
      <c r="G543" s="159"/>
      <c r="H543" s="355"/>
      <c r="I543" s="274"/>
      <c r="J543" s="364"/>
      <c r="K543" s="297"/>
      <c r="L543" s="358"/>
      <c r="M543" s="355"/>
      <c r="N543" s="355"/>
      <c r="O543" s="355"/>
      <c r="P543" s="217"/>
      <c r="Q543" s="298"/>
      <c r="R543" s="298"/>
      <c r="S543" s="298"/>
      <c r="T543" s="361"/>
      <c r="U543" s="56" t="s">
        <v>48</v>
      </c>
      <c r="V543" s="57"/>
      <c r="W543" s="57"/>
      <c r="X543" s="320"/>
      <c r="Y543" s="233"/>
      <c r="Z543" s="233"/>
      <c r="AA543" s="233"/>
      <c r="AB543" s="401"/>
      <c r="AC543" s="150"/>
      <c r="AD543" s="155"/>
      <c r="AE543" s="156"/>
      <c r="AF543" s="157"/>
      <c r="AG543" s="521"/>
      <c r="AH543" s="129"/>
      <c r="AI543" s="129"/>
      <c r="AJ543" s="130"/>
      <c r="AK543" s="130"/>
      <c r="AL543" s="130"/>
      <c r="AM543" s="130"/>
      <c r="AN543" s="131"/>
    </row>
    <row r="544" spans="1:40" s="1" customFormat="1" ht="63.75" x14ac:dyDescent="0.2">
      <c r="A544" s="477"/>
      <c r="B544" s="161"/>
      <c r="C544" s="161"/>
      <c r="D544" s="161"/>
      <c r="E544" s="398"/>
      <c r="F544" s="398"/>
      <c r="G544" s="159"/>
      <c r="H544" s="355"/>
      <c r="I544" s="274"/>
      <c r="J544" s="365"/>
      <c r="K544" s="297"/>
      <c r="L544" s="358"/>
      <c r="M544" s="355"/>
      <c r="N544" s="355"/>
      <c r="O544" s="355"/>
      <c r="P544" s="217"/>
      <c r="Q544" s="298"/>
      <c r="R544" s="298"/>
      <c r="S544" s="298"/>
      <c r="T544" s="361"/>
      <c r="U544" s="56" t="s">
        <v>50</v>
      </c>
      <c r="V544" s="57"/>
      <c r="W544" s="57"/>
      <c r="X544" s="320"/>
      <c r="Y544" s="233"/>
      <c r="Z544" s="233"/>
      <c r="AA544" s="233"/>
      <c r="AB544" s="401"/>
      <c r="AC544" s="150"/>
      <c r="AD544" s="155"/>
      <c r="AE544" s="156"/>
      <c r="AF544" s="157"/>
      <c r="AG544" s="521"/>
      <c r="AH544" s="129"/>
      <c r="AI544" s="129"/>
      <c r="AJ544" s="130"/>
      <c r="AK544" s="130"/>
      <c r="AL544" s="130"/>
      <c r="AM544" s="130"/>
      <c r="AN544" s="131"/>
    </row>
    <row r="545" spans="1:40" s="1" customFormat="1" ht="63.75" x14ac:dyDescent="0.2">
      <c r="A545" s="477"/>
      <c r="B545" s="161"/>
      <c r="C545" s="161"/>
      <c r="D545" s="161"/>
      <c r="E545" s="398"/>
      <c r="F545" s="398"/>
      <c r="G545" s="159"/>
      <c r="H545" s="355"/>
      <c r="I545" s="56" t="s">
        <v>60</v>
      </c>
      <c r="J545" s="58"/>
      <c r="K545" s="58" t="s">
        <v>73</v>
      </c>
      <c r="L545" s="358"/>
      <c r="M545" s="355"/>
      <c r="N545" s="355"/>
      <c r="O545" s="355"/>
      <c r="P545" s="217"/>
      <c r="Q545" s="298"/>
      <c r="R545" s="298"/>
      <c r="S545" s="298"/>
      <c r="T545" s="361"/>
      <c r="U545" s="56" t="s">
        <v>52</v>
      </c>
      <c r="V545" s="57"/>
      <c r="W545" s="57"/>
      <c r="X545" s="320"/>
      <c r="Y545" s="233"/>
      <c r="Z545" s="233"/>
      <c r="AA545" s="233"/>
      <c r="AB545" s="401"/>
      <c r="AC545" s="150"/>
      <c r="AD545" s="155"/>
      <c r="AE545" s="156"/>
      <c r="AF545" s="157"/>
      <c r="AG545" s="521"/>
      <c r="AH545" s="129"/>
      <c r="AI545" s="129"/>
      <c r="AJ545" s="130"/>
      <c r="AK545" s="130"/>
      <c r="AL545" s="130"/>
      <c r="AM545" s="130"/>
      <c r="AN545" s="131"/>
    </row>
    <row r="546" spans="1:40" s="1" customFormat="1" ht="14.45" customHeight="1" x14ac:dyDescent="0.2">
      <c r="A546" s="477"/>
      <c r="B546" s="161"/>
      <c r="C546" s="161"/>
      <c r="D546" s="161"/>
      <c r="E546" s="398"/>
      <c r="F546" s="398"/>
      <c r="G546" s="159"/>
      <c r="H546" s="355"/>
      <c r="I546" s="274" t="s">
        <v>61</v>
      </c>
      <c r="J546" s="297" t="s">
        <v>73</v>
      </c>
      <c r="K546" s="297"/>
      <c r="L546" s="358"/>
      <c r="M546" s="355"/>
      <c r="N546" s="355"/>
      <c r="O546" s="355"/>
      <c r="P546" s="217"/>
      <c r="Q546" s="298"/>
      <c r="R546" s="298"/>
      <c r="S546" s="298"/>
      <c r="T546" s="362"/>
      <c r="U546" s="56" t="s">
        <v>53</v>
      </c>
      <c r="V546" s="57"/>
      <c r="W546" s="57"/>
      <c r="X546" s="320"/>
      <c r="Y546" s="233"/>
      <c r="Z546" s="233"/>
      <c r="AA546" s="233"/>
      <c r="AB546" s="401"/>
      <c r="AC546" s="150"/>
      <c r="AD546" s="155"/>
      <c r="AE546" s="156"/>
      <c r="AF546" s="157"/>
      <c r="AG546" s="521"/>
      <c r="AH546" s="129"/>
      <c r="AI546" s="129"/>
      <c r="AJ546" s="130"/>
      <c r="AK546" s="130"/>
      <c r="AL546" s="130"/>
      <c r="AM546" s="130"/>
      <c r="AN546" s="131"/>
    </row>
    <row r="547" spans="1:40" s="1" customFormat="1" ht="76.5" x14ac:dyDescent="0.2">
      <c r="A547" s="477"/>
      <c r="B547" s="161"/>
      <c r="C547" s="161"/>
      <c r="D547" s="161"/>
      <c r="E547" s="398"/>
      <c r="F547" s="398"/>
      <c r="G547" s="159"/>
      <c r="H547" s="355"/>
      <c r="I547" s="274"/>
      <c r="J547" s="297"/>
      <c r="K547" s="297"/>
      <c r="L547" s="358"/>
      <c r="M547" s="355"/>
      <c r="N547" s="355"/>
      <c r="O547" s="355"/>
      <c r="P547" s="178"/>
      <c r="Q547" s="298"/>
      <c r="R547" s="298"/>
      <c r="S547" s="298"/>
      <c r="T547" s="360" t="s">
        <v>62</v>
      </c>
      <c r="U547" s="56" t="s">
        <v>43</v>
      </c>
      <c r="V547" s="57"/>
      <c r="W547" s="57"/>
      <c r="X547" s="320">
        <f>SUM(IF(V547="x",15)+IF(V548="x",5)+IF(V549="x",15)+IF(V550="x",10)+IF(V551="x",15)+IF(V552="x",10)+IF(V553="x",30))</f>
        <v>0</v>
      </c>
      <c r="Y547" s="233"/>
      <c r="Z547" s="233"/>
      <c r="AA547" s="233"/>
      <c r="AB547" s="401"/>
      <c r="AC547" s="150"/>
      <c r="AD547" s="155"/>
      <c r="AE547" s="156"/>
      <c r="AF547" s="157"/>
      <c r="AG547" s="521"/>
      <c r="AH547" s="129"/>
      <c r="AI547" s="129"/>
      <c r="AJ547" s="130"/>
      <c r="AK547" s="130"/>
      <c r="AL547" s="130"/>
      <c r="AM547" s="130"/>
      <c r="AN547" s="131"/>
    </row>
    <row r="548" spans="1:40" s="1" customFormat="1" ht="63.75" x14ac:dyDescent="0.2">
      <c r="A548" s="477"/>
      <c r="B548" s="161"/>
      <c r="C548" s="161"/>
      <c r="D548" s="161"/>
      <c r="E548" s="398"/>
      <c r="F548" s="398"/>
      <c r="G548" s="159"/>
      <c r="H548" s="355"/>
      <c r="I548" s="274"/>
      <c r="J548" s="297"/>
      <c r="K548" s="297"/>
      <c r="L548" s="358"/>
      <c r="M548" s="355"/>
      <c r="N548" s="355"/>
      <c r="O548" s="355"/>
      <c r="P548" s="178"/>
      <c r="Q548" s="298"/>
      <c r="R548" s="298"/>
      <c r="S548" s="298"/>
      <c r="T548" s="361"/>
      <c r="U548" s="56" t="s">
        <v>46</v>
      </c>
      <c r="V548" s="57"/>
      <c r="W548" s="57"/>
      <c r="X548" s="320"/>
      <c r="Y548" s="233"/>
      <c r="Z548" s="233"/>
      <c r="AA548" s="233"/>
      <c r="AB548" s="401"/>
      <c r="AC548" s="150"/>
      <c r="AD548" s="155"/>
      <c r="AE548" s="156"/>
      <c r="AF548" s="157"/>
      <c r="AG548" s="521"/>
      <c r="AH548" s="129"/>
      <c r="AI548" s="129"/>
      <c r="AJ548" s="130"/>
      <c r="AK548" s="130"/>
      <c r="AL548" s="130"/>
      <c r="AM548" s="130"/>
      <c r="AN548" s="131"/>
    </row>
    <row r="549" spans="1:40" s="1" customFormat="1" ht="14.45" customHeight="1" x14ac:dyDescent="0.2">
      <c r="A549" s="477"/>
      <c r="B549" s="161"/>
      <c r="C549" s="161"/>
      <c r="D549" s="161"/>
      <c r="E549" s="398"/>
      <c r="F549" s="398"/>
      <c r="G549" s="159"/>
      <c r="H549" s="355"/>
      <c r="I549" s="56" t="s">
        <v>63</v>
      </c>
      <c r="J549" s="58" t="s">
        <v>73</v>
      </c>
      <c r="K549" s="58"/>
      <c r="L549" s="358"/>
      <c r="M549" s="355"/>
      <c r="N549" s="355"/>
      <c r="O549" s="355"/>
      <c r="P549" s="178"/>
      <c r="Q549" s="298"/>
      <c r="R549" s="298"/>
      <c r="S549" s="298"/>
      <c r="T549" s="361"/>
      <c r="U549" s="56" t="s">
        <v>47</v>
      </c>
      <c r="V549" s="57"/>
      <c r="W549" s="57"/>
      <c r="X549" s="320"/>
      <c r="Y549" s="233"/>
      <c r="Z549" s="233"/>
      <c r="AA549" s="233"/>
      <c r="AB549" s="401"/>
      <c r="AC549" s="150"/>
      <c r="AD549" s="155"/>
      <c r="AE549" s="156"/>
      <c r="AF549" s="157"/>
      <c r="AG549" s="521"/>
      <c r="AH549" s="129"/>
      <c r="AI549" s="129"/>
      <c r="AJ549" s="130"/>
      <c r="AK549" s="130"/>
      <c r="AL549" s="130"/>
      <c r="AM549" s="130"/>
      <c r="AN549" s="131"/>
    </row>
    <row r="550" spans="1:40" s="1" customFormat="1" ht="14.45" customHeight="1" x14ac:dyDescent="0.2">
      <c r="A550" s="477"/>
      <c r="B550" s="161"/>
      <c r="C550" s="161"/>
      <c r="D550" s="161"/>
      <c r="E550" s="398"/>
      <c r="F550" s="398"/>
      <c r="G550" s="159"/>
      <c r="H550" s="355"/>
      <c r="I550" s="56" t="s">
        <v>64</v>
      </c>
      <c r="J550" s="58" t="s">
        <v>73</v>
      </c>
      <c r="K550" s="58"/>
      <c r="L550" s="358"/>
      <c r="M550" s="355"/>
      <c r="N550" s="355"/>
      <c r="O550" s="355"/>
      <c r="P550" s="178"/>
      <c r="Q550" s="298"/>
      <c r="R550" s="298"/>
      <c r="S550" s="298"/>
      <c r="T550" s="361"/>
      <c r="U550" s="56" t="s">
        <v>48</v>
      </c>
      <c r="V550" s="57"/>
      <c r="W550" s="57"/>
      <c r="X550" s="320"/>
      <c r="Y550" s="233"/>
      <c r="Z550" s="233"/>
      <c r="AA550" s="233"/>
      <c r="AB550" s="401"/>
      <c r="AC550" s="150"/>
      <c r="AD550" s="155"/>
      <c r="AE550" s="156"/>
      <c r="AF550" s="157"/>
      <c r="AG550" s="521"/>
      <c r="AH550" s="129"/>
      <c r="AI550" s="129"/>
      <c r="AJ550" s="130"/>
      <c r="AK550" s="130"/>
      <c r="AL550" s="130"/>
      <c r="AM550" s="130"/>
      <c r="AN550" s="131"/>
    </row>
    <row r="551" spans="1:40" s="1" customFormat="1" ht="63.75" x14ac:dyDescent="0.2">
      <c r="A551" s="477"/>
      <c r="B551" s="161"/>
      <c r="C551" s="161"/>
      <c r="D551" s="161"/>
      <c r="E551" s="398"/>
      <c r="F551" s="398"/>
      <c r="G551" s="159"/>
      <c r="H551" s="355"/>
      <c r="I551" s="56" t="s">
        <v>65</v>
      </c>
      <c r="J551" s="58" t="s">
        <v>73</v>
      </c>
      <c r="K551" s="58"/>
      <c r="L551" s="358"/>
      <c r="M551" s="355"/>
      <c r="N551" s="355"/>
      <c r="O551" s="355"/>
      <c r="P551" s="178"/>
      <c r="Q551" s="298"/>
      <c r="R551" s="298"/>
      <c r="S551" s="298"/>
      <c r="T551" s="361"/>
      <c r="U551" s="56" t="s">
        <v>50</v>
      </c>
      <c r="V551" s="57"/>
      <c r="W551" s="57"/>
      <c r="X551" s="320"/>
      <c r="Y551" s="233"/>
      <c r="Z551" s="233"/>
      <c r="AA551" s="233"/>
      <c r="AB551" s="401"/>
      <c r="AC551" s="150"/>
      <c r="AD551" s="155"/>
      <c r="AE551" s="156"/>
      <c r="AF551" s="157"/>
      <c r="AG551" s="521"/>
      <c r="AH551" s="129"/>
      <c r="AI551" s="129"/>
      <c r="AJ551" s="130"/>
      <c r="AK551" s="130"/>
      <c r="AL551" s="130"/>
      <c r="AM551" s="130"/>
      <c r="AN551" s="131"/>
    </row>
    <row r="552" spans="1:40" s="1" customFormat="1" ht="63.75" x14ac:dyDescent="0.2">
      <c r="A552" s="477"/>
      <c r="B552" s="161"/>
      <c r="C552" s="161"/>
      <c r="D552" s="161"/>
      <c r="E552" s="398"/>
      <c r="F552" s="398"/>
      <c r="G552" s="159"/>
      <c r="H552" s="355"/>
      <c r="I552" s="56" t="s">
        <v>66</v>
      </c>
      <c r="J552" s="58" t="s">
        <v>73</v>
      </c>
      <c r="K552" s="58"/>
      <c r="L552" s="358"/>
      <c r="M552" s="355"/>
      <c r="N552" s="355"/>
      <c r="O552" s="355"/>
      <c r="P552" s="178"/>
      <c r="Q552" s="298"/>
      <c r="R552" s="298"/>
      <c r="S552" s="298"/>
      <c r="T552" s="361"/>
      <c r="U552" s="56" t="s">
        <v>52</v>
      </c>
      <c r="V552" s="57"/>
      <c r="W552" s="57"/>
      <c r="X552" s="320"/>
      <c r="Y552" s="233"/>
      <c r="Z552" s="233"/>
      <c r="AA552" s="233"/>
      <c r="AB552" s="401"/>
      <c r="AC552" s="150"/>
      <c r="AD552" s="155"/>
      <c r="AE552" s="156"/>
      <c r="AF552" s="157"/>
      <c r="AG552" s="521"/>
      <c r="AH552" s="129"/>
      <c r="AI552" s="129"/>
      <c r="AJ552" s="130"/>
      <c r="AK552" s="130"/>
      <c r="AL552" s="130"/>
      <c r="AM552" s="130"/>
      <c r="AN552" s="131"/>
    </row>
    <row r="553" spans="1:40" s="64" customFormat="1" ht="14.45" customHeight="1" x14ac:dyDescent="0.2">
      <c r="A553" s="477"/>
      <c r="B553" s="161"/>
      <c r="C553" s="161"/>
      <c r="D553" s="161"/>
      <c r="E553" s="398"/>
      <c r="F553" s="398"/>
      <c r="G553" s="159"/>
      <c r="H553" s="355"/>
      <c r="I553" s="56" t="s">
        <v>67</v>
      </c>
      <c r="J553" s="58" t="s">
        <v>73</v>
      </c>
      <c r="K553" s="58"/>
      <c r="L553" s="358"/>
      <c r="M553" s="355"/>
      <c r="N553" s="355"/>
      <c r="O553" s="355"/>
      <c r="P553" s="178"/>
      <c r="Q553" s="298"/>
      <c r="R553" s="298"/>
      <c r="S553" s="298"/>
      <c r="T553" s="362"/>
      <c r="U553" s="56" t="s">
        <v>53</v>
      </c>
      <c r="V553" s="57"/>
      <c r="W553" s="57"/>
      <c r="X553" s="320"/>
      <c r="Y553" s="233"/>
      <c r="Z553" s="233"/>
      <c r="AA553" s="233"/>
      <c r="AB553" s="401"/>
      <c r="AC553" s="150"/>
      <c r="AD553" s="155"/>
      <c r="AE553" s="156"/>
      <c r="AF553" s="157"/>
      <c r="AG553" s="521"/>
      <c r="AH553" s="129"/>
      <c r="AI553" s="129"/>
      <c r="AJ553" s="130"/>
      <c r="AK553" s="130"/>
      <c r="AL553" s="130"/>
      <c r="AM553" s="130"/>
      <c r="AN553" s="131"/>
    </row>
    <row r="554" spans="1:40" s="64" customFormat="1" ht="28.5" customHeight="1" x14ac:dyDescent="0.2">
      <c r="A554" s="477"/>
      <c r="B554" s="161"/>
      <c r="C554" s="161"/>
      <c r="D554" s="161"/>
      <c r="E554" s="398"/>
      <c r="F554" s="398"/>
      <c r="G554" s="159"/>
      <c r="H554" s="355"/>
      <c r="I554" s="56" t="s">
        <v>68</v>
      </c>
      <c r="J554" s="36"/>
      <c r="K554" s="58" t="s">
        <v>73</v>
      </c>
      <c r="L554" s="358"/>
      <c r="M554" s="355"/>
      <c r="N554" s="355"/>
      <c r="O554" s="355"/>
      <c r="P554" s="368" t="s">
        <v>69</v>
      </c>
      <c r="Q554" s="369"/>
      <c r="R554" s="369"/>
      <c r="S554" s="369"/>
      <c r="T554" s="369"/>
      <c r="U554" s="369"/>
      <c r="V554" s="369"/>
      <c r="W554" s="369"/>
      <c r="X554" s="370"/>
      <c r="Y554" s="233"/>
      <c r="Z554" s="233"/>
      <c r="AA554" s="233"/>
      <c r="AB554" s="401"/>
      <c r="AC554" s="150"/>
      <c r="AD554" s="155"/>
      <c r="AE554" s="156"/>
      <c r="AF554" s="157"/>
      <c r="AG554" s="521"/>
      <c r="AH554" s="129"/>
      <c r="AI554" s="129"/>
      <c r="AJ554" s="130"/>
      <c r="AK554" s="130"/>
      <c r="AL554" s="130"/>
      <c r="AM554" s="130"/>
      <c r="AN554" s="131"/>
    </row>
    <row r="555" spans="1:40" s="64" customFormat="1" ht="14.45" customHeight="1" x14ac:dyDescent="0.2">
      <c r="A555" s="477"/>
      <c r="B555" s="161"/>
      <c r="C555" s="161"/>
      <c r="D555" s="161"/>
      <c r="E555" s="398"/>
      <c r="F555" s="398"/>
      <c r="G555" s="159"/>
      <c r="H555" s="355"/>
      <c r="I555" s="56" t="s">
        <v>70</v>
      </c>
      <c r="J555" s="38" t="s">
        <v>73</v>
      </c>
      <c r="K555" s="58"/>
      <c r="L555" s="358"/>
      <c r="M555" s="355"/>
      <c r="N555" s="355"/>
      <c r="O555" s="355"/>
      <c r="P555" s="371"/>
      <c r="Q555" s="372"/>
      <c r="R555" s="372"/>
      <c r="S555" s="372"/>
      <c r="T555" s="372"/>
      <c r="U555" s="372"/>
      <c r="V555" s="372"/>
      <c r="W555" s="372"/>
      <c r="X555" s="373"/>
      <c r="Y555" s="233"/>
      <c r="Z555" s="233"/>
      <c r="AA555" s="233"/>
      <c r="AB555" s="401"/>
      <c r="AC555" s="150"/>
      <c r="AD555" s="155"/>
      <c r="AE555" s="156"/>
      <c r="AF555" s="157"/>
      <c r="AG555" s="521"/>
      <c r="AH555" s="129"/>
      <c r="AI555" s="129"/>
      <c r="AJ555" s="130"/>
      <c r="AK555" s="130"/>
      <c r="AL555" s="130"/>
      <c r="AM555" s="130"/>
      <c r="AN555" s="131"/>
    </row>
    <row r="556" spans="1:40" s="64" customFormat="1" ht="14.45" customHeight="1" x14ac:dyDescent="0.2">
      <c r="A556" s="477"/>
      <c r="B556" s="161"/>
      <c r="C556" s="161"/>
      <c r="D556" s="161"/>
      <c r="E556" s="398"/>
      <c r="F556" s="398"/>
      <c r="G556" s="159"/>
      <c r="H556" s="355"/>
      <c r="I556" s="56" t="s">
        <v>71</v>
      </c>
      <c r="J556" s="38" t="s">
        <v>73</v>
      </c>
      <c r="K556" s="58"/>
      <c r="L556" s="358"/>
      <c r="M556" s="355"/>
      <c r="N556" s="355"/>
      <c r="O556" s="355"/>
      <c r="P556" s="371"/>
      <c r="Q556" s="372"/>
      <c r="R556" s="372"/>
      <c r="S556" s="372"/>
      <c r="T556" s="372"/>
      <c r="U556" s="372"/>
      <c r="V556" s="372"/>
      <c r="W556" s="372"/>
      <c r="X556" s="373"/>
      <c r="Y556" s="233"/>
      <c r="Z556" s="233"/>
      <c r="AA556" s="233"/>
      <c r="AB556" s="401"/>
      <c r="AC556" s="150"/>
      <c r="AD556" s="155"/>
      <c r="AE556" s="156"/>
      <c r="AF556" s="157"/>
      <c r="AG556" s="521"/>
      <c r="AH556" s="129"/>
      <c r="AI556" s="129"/>
      <c r="AJ556" s="130"/>
      <c r="AK556" s="130"/>
      <c r="AL556" s="130"/>
      <c r="AM556" s="130"/>
      <c r="AN556" s="131"/>
    </row>
    <row r="557" spans="1:40" s="64" customFormat="1" ht="14.45" customHeight="1" thickBot="1" x14ac:dyDescent="0.25">
      <c r="A557" s="477"/>
      <c r="B557" s="162"/>
      <c r="C557" s="162"/>
      <c r="D557" s="162"/>
      <c r="E557" s="399"/>
      <c r="F557" s="399"/>
      <c r="G557" s="160"/>
      <c r="H557" s="356"/>
      <c r="I557" s="34" t="s">
        <v>72</v>
      </c>
      <c r="J557" s="38"/>
      <c r="K557" s="36" t="s">
        <v>73</v>
      </c>
      <c r="L557" s="359"/>
      <c r="M557" s="356"/>
      <c r="N557" s="356"/>
      <c r="O557" s="356"/>
      <c r="P557" s="374"/>
      <c r="Q557" s="375"/>
      <c r="R557" s="375"/>
      <c r="S557" s="375"/>
      <c r="T557" s="375"/>
      <c r="U557" s="375"/>
      <c r="V557" s="375"/>
      <c r="W557" s="375"/>
      <c r="X557" s="376"/>
      <c r="Y557" s="234"/>
      <c r="Z557" s="234"/>
      <c r="AA557" s="234"/>
      <c r="AB557" s="402"/>
      <c r="AC557" s="151"/>
      <c r="AD557" s="179"/>
      <c r="AE557" s="181"/>
      <c r="AF557" s="188"/>
      <c r="AG557" s="522"/>
      <c r="AH557" s="132"/>
      <c r="AI557" s="132"/>
      <c r="AJ557" s="133"/>
      <c r="AK557" s="133"/>
      <c r="AL557" s="133"/>
      <c r="AM557" s="133"/>
      <c r="AN557" s="134"/>
    </row>
    <row r="558" spans="1:40" s="64" customFormat="1" ht="55.5" customHeight="1" x14ac:dyDescent="0.2">
      <c r="A558" s="477"/>
      <c r="B558" s="203" t="s">
        <v>565</v>
      </c>
      <c r="C558" s="158" t="s">
        <v>266</v>
      </c>
      <c r="D558" s="158" t="s">
        <v>275</v>
      </c>
      <c r="E558" s="411" t="s">
        <v>276</v>
      </c>
      <c r="F558" s="146" t="s">
        <v>269</v>
      </c>
      <c r="G558" s="170">
        <v>2</v>
      </c>
      <c r="H558" s="366" t="str">
        <f>IF(G558=1,"RARA VEZ",IF(G558=2,"IMPROBABLE",IF(G558=3,"POSIBLE",IF(G558=4,"PROBABLE",IF(G558=5,"CASI SEGURO"," ")))))</f>
        <v>IMPROBABLE</v>
      </c>
      <c r="I558" s="56" t="s">
        <v>41</v>
      </c>
      <c r="J558" s="65" t="s">
        <v>73</v>
      </c>
      <c r="K558" s="58"/>
      <c r="L558" s="367">
        <f>COUNTIF(J558:J589,"x")</f>
        <v>15</v>
      </c>
      <c r="M558" s="366" t="str">
        <f>IF(L558&lt;6,"5",IF(L558&gt;11,"20",IF(L603&gt;6,"10","10 ")))</f>
        <v>20</v>
      </c>
      <c r="N558" s="366">
        <f>(G558*M558)</f>
        <v>40</v>
      </c>
      <c r="O558" s="366" t="str">
        <f>IF(N558&lt;11,"BAJA",IF(N558&gt;59,"EXTREMA",IF(N558=15,"MODERADA",IF(N558=20,"MODERADA",IF(N558=25,"MODERADA",IF(N558=30,"ALTA",IF(N558=40,"ALTA",IF(N558=50,"ALTA"," "))))))))</f>
        <v>ALTA</v>
      </c>
      <c r="P558" s="217" t="s">
        <v>277</v>
      </c>
      <c r="Q558" s="298" t="s">
        <v>73</v>
      </c>
      <c r="R558" s="298"/>
      <c r="S558" s="298"/>
      <c r="T558" s="360" t="s">
        <v>42</v>
      </c>
      <c r="U558" s="56" t="s">
        <v>43</v>
      </c>
      <c r="V558" s="57"/>
      <c r="W558" s="57"/>
      <c r="X558" s="320">
        <f>SUM(IF(V558="x",15)+IF(V559="x",5)+IF(V560="x",15)+IF(V561="x",10)+IF(V562="x",15)+IF(V563="x",10)+IF(V564="x",30))</f>
        <v>75</v>
      </c>
      <c r="Y558" s="233">
        <f>AVERAGE(X558:X585)</f>
        <v>63.75</v>
      </c>
      <c r="Z558" s="233" t="str">
        <f>IF(Y590&lt;86,"DEBIL",IF(Y590&gt;95,"FUERTE",IF(Y590=86,"MODERADO",IF(Y590=87,"MODERADO",IF(Y590=88,"MODERADO",IF(Y590=89,"MODERADO",IF(Y590=90,"MODERADO",IF(Y590=91,"MODERADO",IF(Y590=92,"MODERADO",IF(Y590=93,"MODERADO",IF(Y590=94,"MODERADO",IF(Y590=95,"MODERADO"," "))))))))))))</f>
        <v>DEBIL</v>
      </c>
      <c r="AA558" s="232" t="str">
        <f>IF(Y558&lt;85,O558," ")</f>
        <v>ALTA</v>
      </c>
      <c r="AB558" s="404" t="s">
        <v>44</v>
      </c>
      <c r="AC558" s="405" t="s">
        <v>624</v>
      </c>
      <c r="AD558" s="408" t="s">
        <v>625</v>
      </c>
      <c r="AE558" s="180" t="s">
        <v>627</v>
      </c>
      <c r="AF558" s="192" t="s">
        <v>626</v>
      </c>
      <c r="AG558" s="126" t="s">
        <v>723</v>
      </c>
      <c r="AH558" s="126" t="s">
        <v>723</v>
      </c>
      <c r="AI558" s="126" t="s">
        <v>723</v>
      </c>
      <c r="AJ558" s="127"/>
      <c r="AK558" s="127"/>
      <c r="AL558" s="127"/>
      <c r="AM558" s="127"/>
      <c r="AN558" s="128"/>
    </row>
    <row r="559" spans="1:40" s="64" customFormat="1" ht="55.5" customHeight="1" x14ac:dyDescent="0.2">
      <c r="A559" s="477"/>
      <c r="B559" s="161"/>
      <c r="C559" s="161"/>
      <c r="D559" s="161"/>
      <c r="E559" s="398"/>
      <c r="F559" s="147"/>
      <c r="G559" s="159"/>
      <c r="H559" s="355"/>
      <c r="I559" s="56" t="s">
        <v>45</v>
      </c>
      <c r="J559" s="297" t="s">
        <v>73</v>
      </c>
      <c r="K559" s="297"/>
      <c r="L559" s="358"/>
      <c r="M559" s="355"/>
      <c r="N559" s="355"/>
      <c r="O559" s="355"/>
      <c r="P559" s="217"/>
      <c r="Q559" s="298"/>
      <c r="R559" s="298"/>
      <c r="S559" s="298"/>
      <c r="T559" s="361"/>
      <c r="U559" s="56" t="s">
        <v>46</v>
      </c>
      <c r="V559" s="57" t="s">
        <v>73</v>
      </c>
      <c r="W559" s="57"/>
      <c r="X559" s="320"/>
      <c r="Y559" s="233"/>
      <c r="Z559" s="233"/>
      <c r="AA559" s="233"/>
      <c r="AB559" s="401"/>
      <c r="AC559" s="406"/>
      <c r="AD559" s="409"/>
      <c r="AE559" s="156"/>
      <c r="AF559" s="193"/>
      <c r="AG559" s="129"/>
      <c r="AH559" s="129"/>
      <c r="AI559" s="129"/>
      <c r="AJ559" s="130"/>
      <c r="AK559" s="130"/>
      <c r="AL559" s="130"/>
      <c r="AM559" s="130"/>
      <c r="AN559" s="131"/>
    </row>
    <row r="560" spans="1:40" s="64" customFormat="1" ht="55.5" customHeight="1" x14ac:dyDescent="0.2">
      <c r="A560" s="477"/>
      <c r="B560" s="161"/>
      <c r="C560" s="161"/>
      <c r="D560" s="161"/>
      <c r="E560" s="398"/>
      <c r="F560" s="147"/>
      <c r="G560" s="159"/>
      <c r="H560" s="355"/>
      <c r="I560" s="56"/>
      <c r="J560" s="297"/>
      <c r="K560" s="297"/>
      <c r="L560" s="358"/>
      <c r="M560" s="355"/>
      <c r="N560" s="355"/>
      <c r="O560" s="355"/>
      <c r="P560" s="217"/>
      <c r="Q560" s="298"/>
      <c r="R560" s="298"/>
      <c r="S560" s="298"/>
      <c r="T560" s="361"/>
      <c r="U560" s="56" t="s">
        <v>47</v>
      </c>
      <c r="V560" s="57" t="s">
        <v>73</v>
      </c>
      <c r="W560" s="57"/>
      <c r="X560" s="320"/>
      <c r="Y560" s="233"/>
      <c r="Z560" s="233"/>
      <c r="AA560" s="233"/>
      <c r="AB560" s="401"/>
      <c r="AC560" s="406"/>
      <c r="AD560" s="409"/>
      <c r="AE560" s="156"/>
      <c r="AF560" s="193"/>
      <c r="AG560" s="129"/>
      <c r="AH560" s="129"/>
      <c r="AI560" s="129"/>
      <c r="AJ560" s="130"/>
      <c r="AK560" s="130"/>
      <c r="AL560" s="130"/>
      <c r="AM560" s="130"/>
      <c r="AN560" s="131"/>
    </row>
    <row r="561" spans="1:40" s="64" customFormat="1" ht="55.5" customHeight="1" x14ac:dyDescent="0.2">
      <c r="A561" s="477"/>
      <c r="B561" s="161"/>
      <c r="C561" s="161"/>
      <c r="D561" s="161"/>
      <c r="E561" s="398"/>
      <c r="F561" s="147"/>
      <c r="G561" s="159"/>
      <c r="H561" s="355"/>
      <c r="I561" s="56"/>
      <c r="J561" s="297"/>
      <c r="K561" s="297"/>
      <c r="L561" s="358"/>
      <c r="M561" s="355"/>
      <c r="N561" s="355"/>
      <c r="O561" s="355"/>
      <c r="P561" s="217"/>
      <c r="Q561" s="298"/>
      <c r="R561" s="298"/>
      <c r="S561" s="298"/>
      <c r="T561" s="361"/>
      <c r="U561" s="56" t="s">
        <v>48</v>
      </c>
      <c r="V561" s="57"/>
      <c r="W561" s="57" t="s">
        <v>73</v>
      </c>
      <c r="X561" s="320"/>
      <c r="Y561" s="233"/>
      <c r="Z561" s="233"/>
      <c r="AA561" s="233"/>
      <c r="AB561" s="401"/>
      <c r="AC561" s="406"/>
      <c r="AD561" s="409"/>
      <c r="AE561" s="156"/>
      <c r="AF561" s="193"/>
      <c r="AG561" s="129"/>
      <c r="AH561" s="129"/>
      <c r="AI561" s="129"/>
      <c r="AJ561" s="130"/>
      <c r="AK561" s="130"/>
      <c r="AL561" s="130"/>
      <c r="AM561" s="130"/>
      <c r="AN561" s="131"/>
    </row>
    <row r="562" spans="1:40" s="64" customFormat="1" ht="55.5" customHeight="1" x14ac:dyDescent="0.2">
      <c r="A562" s="477"/>
      <c r="B562" s="161"/>
      <c r="C562" s="161"/>
      <c r="D562" s="161"/>
      <c r="E562" s="398"/>
      <c r="F562" s="147"/>
      <c r="G562" s="159"/>
      <c r="H562" s="355"/>
      <c r="I562" s="56" t="s">
        <v>49</v>
      </c>
      <c r="J562" s="58" t="s">
        <v>73</v>
      </c>
      <c r="K562" s="58"/>
      <c r="L562" s="358"/>
      <c r="M562" s="355"/>
      <c r="N562" s="355"/>
      <c r="O562" s="355"/>
      <c r="P562" s="217"/>
      <c r="Q562" s="298"/>
      <c r="R562" s="298"/>
      <c r="S562" s="298"/>
      <c r="T562" s="361"/>
      <c r="U562" s="56" t="s">
        <v>50</v>
      </c>
      <c r="V562" s="57" t="s">
        <v>73</v>
      </c>
      <c r="W562" s="57"/>
      <c r="X562" s="320"/>
      <c r="Y562" s="233"/>
      <c r="Z562" s="233"/>
      <c r="AA562" s="233"/>
      <c r="AB562" s="401"/>
      <c r="AC562" s="406"/>
      <c r="AD562" s="409"/>
      <c r="AE562" s="156"/>
      <c r="AF562" s="193"/>
      <c r="AG562" s="129"/>
      <c r="AH562" s="129"/>
      <c r="AI562" s="129"/>
      <c r="AJ562" s="130"/>
      <c r="AK562" s="130"/>
      <c r="AL562" s="130"/>
      <c r="AM562" s="130"/>
      <c r="AN562" s="131"/>
    </row>
    <row r="563" spans="1:40" s="64" customFormat="1" ht="55.5" customHeight="1" x14ac:dyDescent="0.2">
      <c r="A563" s="477"/>
      <c r="B563" s="161"/>
      <c r="C563" s="161"/>
      <c r="D563" s="161"/>
      <c r="E563" s="398"/>
      <c r="F563" s="147"/>
      <c r="G563" s="159"/>
      <c r="H563" s="355"/>
      <c r="I563" s="56" t="s">
        <v>51</v>
      </c>
      <c r="J563" s="297" t="s">
        <v>73</v>
      </c>
      <c r="K563" s="297"/>
      <c r="L563" s="358"/>
      <c r="M563" s="355"/>
      <c r="N563" s="355"/>
      <c r="O563" s="355"/>
      <c r="P563" s="217"/>
      <c r="Q563" s="298"/>
      <c r="R563" s="298"/>
      <c r="S563" s="298"/>
      <c r="T563" s="361"/>
      <c r="U563" s="56" t="s">
        <v>52</v>
      </c>
      <c r="V563" s="57" t="s">
        <v>73</v>
      </c>
      <c r="W563" s="57"/>
      <c r="X563" s="320"/>
      <c r="Y563" s="233"/>
      <c r="Z563" s="233"/>
      <c r="AA563" s="233"/>
      <c r="AB563" s="401"/>
      <c r="AC563" s="406"/>
      <c r="AD563" s="409"/>
      <c r="AE563" s="156"/>
      <c r="AF563" s="193"/>
      <c r="AG563" s="129"/>
      <c r="AH563" s="129"/>
      <c r="AI563" s="129"/>
      <c r="AJ563" s="130"/>
      <c r="AK563" s="130"/>
      <c r="AL563" s="130"/>
      <c r="AM563" s="130"/>
      <c r="AN563" s="131"/>
    </row>
    <row r="564" spans="1:40" s="64" customFormat="1" ht="100.9" customHeight="1" x14ac:dyDescent="0.2">
      <c r="A564" s="477"/>
      <c r="B564" s="161"/>
      <c r="C564" s="161"/>
      <c r="D564" s="161"/>
      <c r="E564" s="398"/>
      <c r="F564" s="147"/>
      <c r="G564" s="159"/>
      <c r="H564" s="355"/>
      <c r="I564" s="56"/>
      <c r="J564" s="297"/>
      <c r="K564" s="297"/>
      <c r="L564" s="358"/>
      <c r="M564" s="355"/>
      <c r="N564" s="355"/>
      <c r="O564" s="355"/>
      <c r="P564" s="217"/>
      <c r="Q564" s="298"/>
      <c r="R564" s="298"/>
      <c r="S564" s="298"/>
      <c r="T564" s="362"/>
      <c r="U564" s="56" t="s">
        <v>53</v>
      </c>
      <c r="V564" s="57" t="s">
        <v>73</v>
      </c>
      <c r="W564" s="57"/>
      <c r="X564" s="320"/>
      <c r="Y564" s="233"/>
      <c r="Z564" s="233"/>
      <c r="AA564" s="233"/>
      <c r="AB564" s="401"/>
      <c r="AC564" s="407"/>
      <c r="AD564" s="410"/>
      <c r="AE564" s="181"/>
      <c r="AF564" s="194"/>
      <c r="AG564" s="132"/>
      <c r="AH564" s="132"/>
      <c r="AI564" s="132"/>
      <c r="AJ564" s="133"/>
      <c r="AK564" s="133"/>
      <c r="AL564" s="133"/>
      <c r="AM564" s="133"/>
      <c r="AN564" s="134"/>
    </row>
    <row r="565" spans="1:40" s="64" customFormat="1" ht="76.5" x14ac:dyDescent="0.2">
      <c r="A565" s="477"/>
      <c r="B565" s="161"/>
      <c r="C565" s="161"/>
      <c r="D565" s="161"/>
      <c r="E565" s="398"/>
      <c r="F565" s="147"/>
      <c r="G565" s="159"/>
      <c r="H565" s="355"/>
      <c r="I565" s="56"/>
      <c r="J565" s="297"/>
      <c r="K565" s="297"/>
      <c r="L565" s="358"/>
      <c r="M565" s="355"/>
      <c r="N565" s="355"/>
      <c r="O565" s="355"/>
      <c r="P565" s="217" t="s">
        <v>278</v>
      </c>
      <c r="Q565" s="298"/>
      <c r="R565" s="298" t="s">
        <v>73</v>
      </c>
      <c r="S565" s="298" t="s">
        <v>73</v>
      </c>
      <c r="T565" s="360" t="s">
        <v>54</v>
      </c>
      <c r="U565" s="56" t="s">
        <v>43</v>
      </c>
      <c r="V565" s="57" t="s">
        <v>73</v>
      </c>
      <c r="W565" s="57"/>
      <c r="X565" s="320">
        <f>SUM(IF(V565="x",15)+IF(V566="x",5)+IF(V567="x",15)+IF(V568="x",10)+IF(V569="x",15)+IF(V570="x",10)+IF(V571="x",30))</f>
        <v>90</v>
      </c>
      <c r="Y565" s="233"/>
      <c r="Z565" s="233"/>
      <c r="AA565" s="233"/>
      <c r="AB565" s="401"/>
      <c r="AC565" s="149" t="s">
        <v>279</v>
      </c>
      <c r="AD565" s="178" t="s">
        <v>280</v>
      </c>
      <c r="AE565" s="180" t="s">
        <v>272</v>
      </c>
      <c r="AF565" s="219" t="s">
        <v>281</v>
      </c>
      <c r="AG565" s="523" t="s">
        <v>764</v>
      </c>
      <c r="AH565" s="526" t="s">
        <v>763</v>
      </c>
      <c r="AI565" s="135" t="s">
        <v>743</v>
      </c>
      <c r="AJ565" s="671"/>
      <c r="AK565" s="671"/>
      <c r="AL565" s="671"/>
      <c r="AM565" s="671"/>
      <c r="AN565" s="672"/>
    </row>
    <row r="566" spans="1:40" s="64" customFormat="1" ht="63.75" x14ac:dyDescent="0.2">
      <c r="A566" s="477"/>
      <c r="B566" s="161"/>
      <c r="C566" s="161"/>
      <c r="D566" s="161"/>
      <c r="E566" s="398"/>
      <c r="F566" s="147"/>
      <c r="G566" s="159"/>
      <c r="H566" s="355"/>
      <c r="I566" s="56" t="s">
        <v>55</v>
      </c>
      <c r="J566" s="297" t="s">
        <v>73</v>
      </c>
      <c r="K566" s="297"/>
      <c r="L566" s="358"/>
      <c r="M566" s="355"/>
      <c r="N566" s="355"/>
      <c r="O566" s="355"/>
      <c r="P566" s="217"/>
      <c r="Q566" s="298"/>
      <c r="R566" s="298"/>
      <c r="S566" s="298"/>
      <c r="T566" s="361"/>
      <c r="U566" s="56" t="s">
        <v>46</v>
      </c>
      <c r="V566" s="57" t="s">
        <v>73</v>
      </c>
      <c r="W566" s="57"/>
      <c r="X566" s="320"/>
      <c r="Y566" s="233"/>
      <c r="Z566" s="233"/>
      <c r="AA566" s="233"/>
      <c r="AB566" s="401"/>
      <c r="AC566" s="150"/>
      <c r="AD566" s="155"/>
      <c r="AE566" s="155"/>
      <c r="AF566" s="219"/>
      <c r="AG566" s="524"/>
      <c r="AH566" s="527"/>
      <c r="AI566" s="673"/>
      <c r="AJ566" s="674"/>
      <c r="AK566" s="674"/>
      <c r="AL566" s="674"/>
      <c r="AM566" s="674"/>
      <c r="AN566" s="675"/>
    </row>
    <row r="567" spans="1:40" s="64" customFormat="1" ht="14.45" customHeight="1" x14ac:dyDescent="0.2">
      <c r="A567" s="477"/>
      <c r="B567" s="161"/>
      <c r="C567" s="161"/>
      <c r="D567" s="161"/>
      <c r="E567" s="398"/>
      <c r="F567" s="147"/>
      <c r="G567" s="159"/>
      <c r="H567" s="355"/>
      <c r="I567" s="56"/>
      <c r="J567" s="297"/>
      <c r="K567" s="297"/>
      <c r="L567" s="358"/>
      <c r="M567" s="355"/>
      <c r="N567" s="355"/>
      <c r="O567" s="355"/>
      <c r="P567" s="217"/>
      <c r="Q567" s="298"/>
      <c r="R567" s="298"/>
      <c r="S567" s="298"/>
      <c r="T567" s="361"/>
      <c r="U567" s="56" t="s">
        <v>47</v>
      </c>
      <c r="V567" s="57" t="s">
        <v>73</v>
      </c>
      <c r="W567" s="57"/>
      <c r="X567" s="320"/>
      <c r="Y567" s="233"/>
      <c r="Z567" s="233"/>
      <c r="AA567" s="233"/>
      <c r="AB567" s="401"/>
      <c r="AC567" s="150"/>
      <c r="AD567" s="155"/>
      <c r="AE567" s="155"/>
      <c r="AF567" s="219"/>
      <c r="AG567" s="524"/>
      <c r="AH567" s="527"/>
      <c r="AI567" s="673"/>
      <c r="AJ567" s="674"/>
      <c r="AK567" s="674"/>
      <c r="AL567" s="674"/>
      <c r="AM567" s="674"/>
      <c r="AN567" s="675"/>
    </row>
    <row r="568" spans="1:40" s="64" customFormat="1" ht="14.45" customHeight="1" x14ac:dyDescent="0.2">
      <c r="A568" s="477"/>
      <c r="B568" s="161"/>
      <c r="C568" s="161"/>
      <c r="D568" s="161"/>
      <c r="E568" s="398"/>
      <c r="F568" s="147"/>
      <c r="G568" s="159"/>
      <c r="H568" s="355"/>
      <c r="I568" s="56"/>
      <c r="J568" s="297"/>
      <c r="K568" s="297"/>
      <c r="L568" s="358"/>
      <c r="M568" s="355"/>
      <c r="N568" s="355"/>
      <c r="O568" s="355"/>
      <c r="P568" s="217"/>
      <c r="Q568" s="298"/>
      <c r="R568" s="298"/>
      <c r="S568" s="298"/>
      <c r="T568" s="361"/>
      <c r="U568" s="56" t="s">
        <v>48</v>
      </c>
      <c r="V568" s="57"/>
      <c r="W568" s="57" t="s">
        <v>73</v>
      </c>
      <c r="X568" s="320"/>
      <c r="Y568" s="233"/>
      <c r="Z568" s="233"/>
      <c r="AA568" s="233"/>
      <c r="AB568" s="401"/>
      <c r="AC568" s="150"/>
      <c r="AD568" s="155"/>
      <c r="AE568" s="155"/>
      <c r="AF568" s="219"/>
      <c r="AG568" s="524"/>
      <c r="AH568" s="527"/>
      <c r="AI568" s="673"/>
      <c r="AJ568" s="674"/>
      <c r="AK568" s="674"/>
      <c r="AL568" s="674"/>
      <c r="AM568" s="674"/>
      <c r="AN568" s="675"/>
    </row>
    <row r="569" spans="1:40" s="64" customFormat="1" ht="63.75" x14ac:dyDescent="0.2">
      <c r="A569" s="477"/>
      <c r="B569" s="161"/>
      <c r="C569" s="161"/>
      <c r="D569" s="161"/>
      <c r="E569" s="398"/>
      <c r="F569" s="147"/>
      <c r="G569" s="159"/>
      <c r="H569" s="355"/>
      <c r="I569" s="56" t="s">
        <v>56</v>
      </c>
      <c r="J569" s="58" t="s">
        <v>73</v>
      </c>
      <c r="K569" s="58"/>
      <c r="L569" s="358"/>
      <c r="M569" s="355"/>
      <c r="N569" s="355"/>
      <c r="O569" s="355"/>
      <c r="P569" s="217"/>
      <c r="Q569" s="298"/>
      <c r="R569" s="298"/>
      <c r="S569" s="298"/>
      <c r="T569" s="361"/>
      <c r="U569" s="56" t="s">
        <v>50</v>
      </c>
      <c r="V569" s="57" t="s">
        <v>73</v>
      </c>
      <c r="W569" s="57"/>
      <c r="X569" s="320"/>
      <c r="Y569" s="233"/>
      <c r="Z569" s="233"/>
      <c r="AA569" s="233"/>
      <c r="AB569" s="401"/>
      <c r="AC569" s="150"/>
      <c r="AD569" s="155"/>
      <c r="AE569" s="155"/>
      <c r="AF569" s="219"/>
      <c r="AG569" s="524"/>
      <c r="AH569" s="527"/>
      <c r="AI569" s="673"/>
      <c r="AJ569" s="674"/>
      <c r="AK569" s="674"/>
      <c r="AL569" s="674"/>
      <c r="AM569" s="674"/>
      <c r="AN569" s="675"/>
    </row>
    <row r="570" spans="1:40" s="64" customFormat="1" ht="63.75" x14ac:dyDescent="0.2">
      <c r="A570" s="477"/>
      <c r="B570" s="161"/>
      <c r="C570" s="161"/>
      <c r="D570" s="161"/>
      <c r="E570" s="398"/>
      <c r="F570" s="147"/>
      <c r="G570" s="159"/>
      <c r="H570" s="355"/>
      <c r="I570" s="56" t="s">
        <v>57</v>
      </c>
      <c r="J570" s="297" t="s">
        <v>73</v>
      </c>
      <c r="K570" s="297"/>
      <c r="L570" s="358"/>
      <c r="M570" s="355"/>
      <c r="N570" s="355"/>
      <c r="O570" s="355"/>
      <c r="P570" s="217"/>
      <c r="Q570" s="298"/>
      <c r="R570" s="298"/>
      <c r="S570" s="298"/>
      <c r="T570" s="361"/>
      <c r="U570" s="56" t="s">
        <v>52</v>
      </c>
      <c r="V570" s="57" t="s">
        <v>73</v>
      </c>
      <c r="W570" s="57"/>
      <c r="X570" s="320"/>
      <c r="Y570" s="233"/>
      <c r="Z570" s="233"/>
      <c r="AA570" s="233"/>
      <c r="AB570" s="401"/>
      <c r="AC570" s="150"/>
      <c r="AD570" s="155"/>
      <c r="AE570" s="155"/>
      <c r="AF570" s="219"/>
      <c r="AG570" s="524"/>
      <c r="AH570" s="527"/>
      <c r="AI570" s="673"/>
      <c r="AJ570" s="674"/>
      <c r="AK570" s="674"/>
      <c r="AL570" s="674"/>
      <c r="AM570" s="674"/>
      <c r="AN570" s="675"/>
    </row>
    <row r="571" spans="1:40" s="64" customFormat="1" ht="14.45" customHeight="1" x14ac:dyDescent="0.2">
      <c r="A571" s="477"/>
      <c r="B571" s="161"/>
      <c r="C571" s="161"/>
      <c r="D571" s="161"/>
      <c r="E571" s="398"/>
      <c r="F571" s="147"/>
      <c r="G571" s="159"/>
      <c r="H571" s="355"/>
      <c r="I571" s="56"/>
      <c r="J571" s="297"/>
      <c r="K571" s="297"/>
      <c r="L571" s="358"/>
      <c r="M571" s="355"/>
      <c r="N571" s="355"/>
      <c r="O571" s="355"/>
      <c r="P571" s="217"/>
      <c r="Q571" s="298"/>
      <c r="R571" s="298"/>
      <c r="S571" s="298"/>
      <c r="T571" s="362"/>
      <c r="U571" s="56" t="s">
        <v>53</v>
      </c>
      <c r="V571" s="57" t="s">
        <v>73</v>
      </c>
      <c r="W571" s="57"/>
      <c r="X571" s="320"/>
      <c r="Y571" s="233"/>
      <c r="Z571" s="233"/>
      <c r="AA571" s="233"/>
      <c r="AB571" s="401"/>
      <c r="AC571" s="150"/>
      <c r="AD571" s="155"/>
      <c r="AE571" s="155"/>
      <c r="AF571" s="219"/>
      <c r="AG571" s="525"/>
      <c r="AH571" s="528"/>
      <c r="AI571" s="676"/>
      <c r="AJ571" s="677"/>
      <c r="AK571" s="677"/>
      <c r="AL571" s="677"/>
      <c r="AM571" s="677"/>
      <c r="AN571" s="678"/>
    </row>
    <row r="572" spans="1:40" s="64" customFormat="1" ht="76.5" x14ac:dyDescent="0.2">
      <c r="A572" s="477"/>
      <c r="B572" s="161"/>
      <c r="C572" s="161"/>
      <c r="D572" s="161"/>
      <c r="E572" s="398"/>
      <c r="F572" s="147"/>
      <c r="G572" s="159"/>
      <c r="H572" s="355"/>
      <c r="I572" s="56"/>
      <c r="J572" s="297"/>
      <c r="K572" s="297"/>
      <c r="L572" s="358"/>
      <c r="M572" s="355"/>
      <c r="N572" s="355"/>
      <c r="O572" s="355"/>
      <c r="P572" s="217" t="s">
        <v>282</v>
      </c>
      <c r="Q572" s="298"/>
      <c r="R572" s="298" t="s">
        <v>73</v>
      </c>
      <c r="S572" s="298" t="s">
        <v>73</v>
      </c>
      <c r="T572" s="360" t="s">
        <v>58</v>
      </c>
      <c r="U572" s="56" t="s">
        <v>43</v>
      </c>
      <c r="V572" s="57" t="s">
        <v>73</v>
      </c>
      <c r="W572" s="57"/>
      <c r="X572" s="320">
        <f>SUM(IF(V572="x",15)+IF(V573="x",5)+IF(V574="x",15)+IF(V575="x",10)+IF(V576="x",15)+IF(V577="x",10)+IF(V578="x",30))</f>
        <v>90</v>
      </c>
      <c r="Y572" s="233"/>
      <c r="Z572" s="233"/>
      <c r="AA572" s="233"/>
      <c r="AB572" s="401"/>
      <c r="AC572" s="403" t="s">
        <v>707</v>
      </c>
      <c r="AD572" s="217" t="s">
        <v>283</v>
      </c>
      <c r="AE572" s="217" t="s">
        <v>272</v>
      </c>
      <c r="AF572" s="219" t="s">
        <v>284</v>
      </c>
      <c r="AG572" s="529" t="s">
        <v>761</v>
      </c>
      <c r="AH572" s="526" t="s">
        <v>762</v>
      </c>
      <c r="AI572" s="135" t="s">
        <v>743</v>
      </c>
      <c r="AJ572" s="671"/>
      <c r="AK572" s="671"/>
      <c r="AL572" s="671"/>
      <c r="AM572" s="671"/>
      <c r="AN572" s="672"/>
    </row>
    <row r="573" spans="1:40" s="64" customFormat="1" ht="63.75" x14ac:dyDescent="0.2">
      <c r="A573" s="477"/>
      <c r="B573" s="161"/>
      <c r="C573" s="161"/>
      <c r="D573" s="161"/>
      <c r="E573" s="398"/>
      <c r="F573" s="147"/>
      <c r="G573" s="159"/>
      <c r="H573" s="355"/>
      <c r="I573" s="56" t="s">
        <v>59</v>
      </c>
      <c r="J573" s="363"/>
      <c r="K573" s="297" t="s">
        <v>73</v>
      </c>
      <c r="L573" s="358"/>
      <c r="M573" s="355"/>
      <c r="N573" s="355"/>
      <c r="O573" s="355"/>
      <c r="P573" s="217"/>
      <c r="Q573" s="298"/>
      <c r="R573" s="298"/>
      <c r="S573" s="298"/>
      <c r="T573" s="361"/>
      <c r="U573" s="56" t="s">
        <v>46</v>
      </c>
      <c r="V573" s="57" t="s">
        <v>73</v>
      </c>
      <c r="W573" s="57"/>
      <c r="X573" s="320"/>
      <c r="Y573" s="233"/>
      <c r="Z573" s="233"/>
      <c r="AA573" s="233"/>
      <c r="AB573" s="401"/>
      <c r="AC573" s="403"/>
      <c r="AD573" s="217"/>
      <c r="AE573" s="217"/>
      <c r="AF573" s="219"/>
      <c r="AG573" s="530"/>
      <c r="AH573" s="527"/>
      <c r="AI573" s="673"/>
      <c r="AJ573" s="674"/>
      <c r="AK573" s="674"/>
      <c r="AL573" s="674"/>
      <c r="AM573" s="674"/>
      <c r="AN573" s="675"/>
    </row>
    <row r="574" spans="1:40" s="64" customFormat="1" ht="14.45" customHeight="1" x14ac:dyDescent="0.2">
      <c r="A574" s="477"/>
      <c r="B574" s="161"/>
      <c r="C574" s="161"/>
      <c r="D574" s="161"/>
      <c r="E574" s="398"/>
      <c r="F574" s="147"/>
      <c r="G574" s="159"/>
      <c r="H574" s="355"/>
      <c r="I574" s="56"/>
      <c r="J574" s="364"/>
      <c r="K574" s="297"/>
      <c r="L574" s="358"/>
      <c r="M574" s="355"/>
      <c r="N574" s="355"/>
      <c r="O574" s="355"/>
      <c r="P574" s="217"/>
      <c r="Q574" s="298"/>
      <c r="R574" s="298"/>
      <c r="S574" s="298"/>
      <c r="T574" s="361"/>
      <c r="U574" s="56" t="s">
        <v>47</v>
      </c>
      <c r="V574" s="57" t="s">
        <v>73</v>
      </c>
      <c r="W574" s="57"/>
      <c r="X574" s="320"/>
      <c r="Y574" s="233"/>
      <c r="Z574" s="233"/>
      <c r="AA574" s="233"/>
      <c r="AB574" s="401"/>
      <c r="AC574" s="403"/>
      <c r="AD574" s="217"/>
      <c r="AE574" s="217"/>
      <c r="AF574" s="219"/>
      <c r="AG574" s="530"/>
      <c r="AH574" s="527"/>
      <c r="AI574" s="673"/>
      <c r="AJ574" s="674"/>
      <c r="AK574" s="674"/>
      <c r="AL574" s="674"/>
      <c r="AM574" s="674"/>
      <c r="AN574" s="675"/>
    </row>
    <row r="575" spans="1:40" s="64" customFormat="1" ht="14.45" customHeight="1" x14ac:dyDescent="0.2">
      <c r="A575" s="477"/>
      <c r="B575" s="161"/>
      <c r="C575" s="161"/>
      <c r="D575" s="161"/>
      <c r="E575" s="398"/>
      <c r="F575" s="147"/>
      <c r="G575" s="159"/>
      <c r="H575" s="355"/>
      <c r="I575" s="56"/>
      <c r="J575" s="364"/>
      <c r="K575" s="297"/>
      <c r="L575" s="358"/>
      <c r="M575" s="355"/>
      <c r="N575" s="355"/>
      <c r="O575" s="355"/>
      <c r="P575" s="217"/>
      <c r="Q575" s="298"/>
      <c r="R575" s="298"/>
      <c r="S575" s="298"/>
      <c r="T575" s="361"/>
      <c r="U575" s="56" t="s">
        <v>48</v>
      </c>
      <c r="V575" s="57"/>
      <c r="W575" s="57" t="s">
        <v>73</v>
      </c>
      <c r="X575" s="320"/>
      <c r="Y575" s="233"/>
      <c r="Z575" s="233"/>
      <c r="AA575" s="233"/>
      <c r="AB575" s="401"/>
      <c r="AC575" s="403"/>
      <c r="AD575" s="217"/>
      <c r="AE575" s="217"/>
      <c r="AF575" s="219"/>
      <c r="AG575" s="530"/>
      <c r="AH575" s="527"/>
      <c r="AI575" s="673"/>
      <c r="AJ575" s="674"/>
      <c r="AK575" s="674"/>
      <c r="AL575" s="674"/>
      <c r="AM575" s="674"/>
      <c r="AN575" s="675"/>
    </row>
    <row r="576" spans="1:40" s="64" customFormat="1" ht="63.75" x14ac:dyDescent="0.2">
      <c r="A576" s="477"/>
      <c r="B576" s="161"/>
      <c r="C576" s="161"/>
      <c r="D576" s="161"/>
      <c r="E576" s="398"/>
      <c r="F576" s="147"/>
      <c r="G576" s="159"/>
      <c r="H576" s="355"/>
      <c r="I576" s="56"/>
      <c r="J576" s="365"/>
      <c r="K576" s="297"/>
      <c r="L576" s="358"/>
      <c r="M576" s="355"/>
      <c r="N576" s="355"/>
      <c r="O576" s="355"/>
      <c r="P576" s="217"/>
      <c r="Q576" s="298"/>
      <c r="R576" s="298"/>
      <c r="S576" s="298"/>
      <c r="T576" s="361"/>
      <c r="U576" s="56" t="s">
        <v>50</v>
      </c>
      <c r="V576" s="57" t="s">
        <v>73</v>
      </c>
      <c r="W576" s="57"/>
      <c r="X576" s="320"/>
      <c r="Y576" s="233"/>
      <c r="Z576" s="233"/>
      <c r="AA576" s="233"/>
      <c r="AB576" s="401"/>
      <c r="AC576" s="403"/>
      <c r="AD576" s="217"/>
      <c r="AE576" s="217"/>
      <c r="AF576" s="219"/>
      <c r="AG576" s="530"/>
      <c r="AH576" s="527"/>
      <c r="AI576" s="673"/>
      <c r="AJ576" s="674"/>
      <c r="AK576" s="674"/>
      <c r="AL576" s="674"/>
      <c r="AM576" s="674"/>
      <c r="AN576" s="675"/>
    </row>
    <row r="577" spans="1:40" s="64" customFormat="1" ht="63.75" x14ac:dyDescent="0.2">
      <c r="A577" s="477"/>
      <c r="B577" s="161"/>
      <c r="C577" s="161"/>
      <c r="D577" s="161"/>
      <c r="E577" s="398"/>
      <c r="F577" s="147"/>
      <c r="G577" s="159"/>
      <c r="H577" s="355"/>
      <c r="I577" s="56" t="s">
        <v>60</v>
      </c>
      <c r="J577" s="58"/>
      <c r="K577" s="58" t="s">
        <v>73</v>
      </c>
      <c r="L577" s="358"/>
      <c r="M577" s="355"/>
      <c r="N577" s="355"/>
      <c r="O577" s="355"/>
      <c r="P577" s="217"/>
      <c r="Q577" s="298"/>
      <c r="R577" s="298"/>
      <c r="S577" s="298"/>
      <c r="T577" s="361"/>
      <c r="U577" s="56" t="s">
        <v>52</v>
      </c>
      <c r="V577" s="57" t="s">
        <v>73</v>
      </c>
      <c r="W577" s="57"/>
      <c r="X577" s="320"/>
      <c r="Y577" s="233"/>
      <c r="Z577" s="233"/>
      <c r="AA577" s="233"/>
      <c r="AB577" s="401"/>
      <c r="AC577" s="403"/>
      <c r="AD577" s="217"/>
      <c r="AE577" s="217"/>
      <c r="AF577" s="219"/>
      <c r="AG577" s="530"/>
      <c r="AH577" s="527"/>
      <c r="AI577" s="673"/>
      <c r="AJ577" s="674"/>
      <c r="AK577" s="674"/>
      <c r="AL577" s="674"/>
      <c r="AM577" s="674"/>
      <c r="AN577" s="675"/>
    </row>
    <row r="578" spans="1:40" s="64" customFormat="1" ht="203.45" customHeight="1" x14ac:dyDescent="0.2">
      <c r="A578" s="477"/>
      <c r="B578" s="161"/>
      <c r="C578" s="161"/>
      <c r="D578" s="161"/>
      <c r="E578" s="398"/>
      <c r="F578" s="147"/>
      <c r="G578" s="159"/>
      <c r="H578" s="355"/>
      <c r="I578" s="56" t="s">
        <v>61</v>
      </c>
      <c r="J578" s="297" t="s">
        <v>73</v>
      </c>
      <c r="K578" s="297"/>
      <c r="L578" s="358"/>
      <c r="M578" s="355"/>
      <c r="N578" s="355"/>
      <c r="O578" s="355"/>
      <c r="P578" s="217"/>
      <c r="Q578" s="298"/>
      <c r="R578" s="298"/>
      <c r="S578" s="298"/>
      <c r="T578" s="362"/>
      <c r="U578" s="56" t="s">
        <v>53</v>
      </c>
      <c r="V578" s="57" t="s">
        <v>73</v>
      </c>
      <c r="W578" s="57"/>
      <c r="X578" s="320"/>
      <c r="Y578" s="233"/>
      <c r="Z578" s="233"/>
      <c r="AA578" s="233"/>
      <c r="AB578" s="401"/>
      <c r="AC578" s="403"/>
      <c r="AD578" s="217"/>
      <c r="AE578" s="217"/>
      <c r="AF578" s="219"/>
      <c r="AG578" s="530"/>
      <c r="AH578" s="527"/>
      <c r="AI578" s="676"/>
      <c r="AJ578" s="677"/>
      <c r="AK578" s="677"/>
      <c r="AL578" s="677"/>
      <c r="AM578" s="677"/>
      <c r="AN578" s="678"/>
    </row>
    <row r="579" spans="1:40" s="64" customFormat="1" ht="25.5" customHeight="1" x14ac:dyDescent="0.2">
      <c r="A579" s="477"/>
      <c r="B579" s="161"/>
      <c r="C579" s="161"/>
      <c r="D579" s="161"/>
      <c r="E579" s="398"/>
      <c r="F579" s="147"/>
      <c r="G579" s="159"/>
      <c r="H579" s="355"/>
      <c r="I579" s="56"/>
      <c r="J579" s="297"/>
      <c r="K579" s="297"/>
      <c r="L579" s="358"/>
      <c r="M579" s="355"/>
      <c r="N579" s="355"/>
      <c r="O579" s="355"/>
      <c r="P579" s="178"/>
      <c r="Q579" s="298"/>
      <c r="R579" s="298"/>
      <c r="S579" s="298"/>
      <c r="T579" s="360" t="s">
        <v>62</v>
      </c>
      <c r="U579" s="56" t="s">
        <v>43</v>
      </c>
      <c r="V579" s="57"/>
      <c r="W579" s="57"/>
      <c r="X579" s="320">
        <f>SUM(IF(V579="x",15)+IF(V580="x",5)+IF(V581="x",15)+IF(V582="x",10)+IF(V583="x",15)+IF(V584="x",10)+IF(V585="x",30))</f>
        <v>0</v>
      </c>
      <c r="Y579" s="233"/>
      <c r="Z579" s="233"/>
      <c r="AA579" s="233"/>
      <c r="AB579" s="401"/>
      <c r="AC579" s="149" t="s">
        <v>285</v>
      </c>
      <c r="AD579" s="149" t="s">
        <v>286</v>
      </c>
      <c r="AE579" s="204" t="s">
        <v>272</v>
      </c>
      <c r="AF579" s="207" t="s">
        <v>273</v>
      </c>
      <c r="AG579" s="531" t="s">
        <v>766</v>
      </c>
      <c r="AH579" s="534" t="s">
        <v>767</v>
      </c>
      <c r="AI579" s="135" t="s">
        <v>743</v>
      </c>
      <c r="AJ579" s="671"/>
      <c r="AK579" s="671"/>
      <c r="AL579" s="671"/>
      <c r="AM579" s="671"/>
      <c r="AN579" s="672"/>
    </row>
    <row r="580" spans="1:40" s="64" customFormat="1" ht="63.75" x14ac:dyDescent="0.2">
      <c r="A580" s="477"/>
      <c r="B580" s="161"/>
      <c r="C580" s="161"/>
      <c r="D580" s="161"/>
      <c r="E580" s="398"/>
      <c r="F580" s="147"/>
      <c r="G580" s="159"/>
      <c r="H580" s="355"/>
      <c r="I580" s="56"/>
      <c r="J580" s="297"/>
      <c r="K580" s="297"/>
      <c r="L580" s="358"/>
      <c r="M580" s="355"/>
      <c r="N580" s="355"/>
      <c r="O580" s="355"/>
      <c r="P580" s="178"/>
      <c r="Q580" s="298"/>
      <c r="R580" s="298"/>
      <c r="S580" s="298"/>
      <c r="T580" s="361"/>
      <c r="U580" s="56" t="s">
        <v>46</v>
      </c>
      <c r="V580" s="57"/>
      <c r="W580" s="57"/>
      <c r="X580" s="320"/>
      <c r="Y580" s="233"/>
      <c r="Z580" s="233"/>
      <c r="AA580" s="233"/>
      <c r="AB580" s="401"/>
      <c r="AC580" s="150"/>
      <c r="AD580" s="150"/>
      <c r="AE580" s="205"/>
      <c r="AF580" s="208"/>
      <c r="AG580" s="532"/>
      <c r="AH580" s="535"/>
      <c r="AI580" s="673"/>
      <c r="AJ580" s="674"/>
      <c r="AK580" s="674"/>
      <c r="AL580" s="674"/>
      <c r="AM580" s="674"/>
      <c r="AN580" s="675"/>
    </row>
    <row r="581" spans="1:40" s="64" customFormat="1" ht="14.45" customHeight="1" x14ac:dyDescent="0.2">
      <c r="A581" s="477"/>
      <c r="B581" s="161"/>
      <c r="C581" s="161"/>
      <c r="D581" s="161"/>
      <c r="E581" s="398"/>
      <c r="F581" s="147"/>
      <c r="G581" s="159"/>
      <c r="H581" s="355"/>
      <c r="I581" s="56" t="s">
        <v>63</v>
      </c>
      <c r="J581" s="58" t="s">
        <v>73</v>
      </c>
      <c r="K581" s="58"/>
      <c r="L581" s="358"/>
      <c r="M581" s="355"/>
      <c r="N581" s="355"/>
      <c r="O581" s="355"/>
      <c r="P581" s="178"/>
      <c r="Q581" s="298"/>
      <c r="R581" s="298"/>
      <c r="S581" s="298"/>
      <c r="T581" s="361"/>
      <c r="U581" s="56" t="s">
        <v>47</v>
      </c>
      <c r="V581" s="57"/>
      <c r="W581" s="57"/>
      <c r="X581" s="320"/>
      <c r="Y581" s="233"/>
      <c r="Z581" s="233"/>
      <c r="AA581" s="233"/>
      <c r="AB581" s="401"/>
      <c r="AC581" s="150"/>
      <c r="AD581" s="150"/>
      <c r="AE581" s="205"/>
      <c r="AF581" s="208"/>
      <c r="AG581" s="532"/>
      <c r="AH581" s="535"/>
      <c r="AI581" s="673"/>
      <c r="AJ581" s="674"/>
      <c r="AK581" s="674"/>
      <c r="AL581" s="674"/>
      <c r="AM581" s="674"/>
      <c r="AN581" s="675"/>
    </row>
    <row r="582" spans="1:40" s="64" customFormat="1" ht="14.45" customHeight="1" x14ac:dyDescent="0.2">
      <c r="A582" s="477"/>
      <c r="B582" s="161"/>
      <c r="C582" s="161"/>
      <c r="D582" s="161"/>
      <c r="E582" s="398"/>
      <c r="F582" s="147"/>
      <c r="G582" s="159"/>
      <c r="H582" s="355"/>
      <c r="I582" s="56" t="s">
        <v>64</v>
      </c>
      <c r="J582" s="58" t="s">
        <v>73</v>
      </c>
      <c r="K582" s="58"/>
      <c r="L582" s="358"/>
      <c r="M582" s="355"/>
      <c r="N582" s="355"/>
      <c r="O582" s="355"/>
      <c r="P582" s="178"/>
      <c r="Q582" s="298"/>
      <c r="R582" s="298"/>
      <c r="S582" s="298"/>
      <c r="T582" s="361"/>
      <c r="U582" s="56" t="s">
        <v>48</v>
      </c>
      <c r="V582" s="57"/>
      <c r="W582" s="57"/>
      <c r="X582" s="320"/>
      <c r="Y582" s="233"/>
      <c r="Z582" s="233"/>
      <c r="AA582" s="233"/>
      <c r="AB582" s="401"/>
      <c r="AC582" s="150"/>
      <c r="AD582" s="150"/>
      <c r="AE582" s="205"/>
      <c r="AF582" s="208"/>
      <c r="AG582" s="532"/>
      <c r="AH582" s="535"/>
      <c r="AI582" s="673"/>
      <c r="AJ582" s="674"/>
      <c r="AK582" s="674"/>
      <c r="AL582" s="674"/>
      <c r="AM582" s="674"/>
      <c r="AN582" s="675"/>
    </row>
    <row r="583" spans="1:40" s="64" customFormat="1" ht="63.75" x14ac:dyDescent="0.2">
      <c r="A583" s="477"/>
      <c r="B583" s="161"/>
      <c r="C583" s="161"/>
      <c r="D583" s="161"/>
      <c r="E583" s="398"/>
      <c r="F583" s="147"/>
      <c r="G583" s="159"/>
      <c r="H583" s="355"/>
      <c r="I583" s="56" t="s">
        <v>65</v>
      </c>
      <c r="J583" s="58" t="s">
        <v>73</v>
      </c>
      <c r="K583" s="58"/>
      <c r="L583" s="358"/>
      <c r="M583" s="355"/>
      <c r="N583" s="355"/>
      <c r="O583" s="355"/>
      <c r="P583" s="178"/>
      <c r="Q583" s="298"/>
      <c r="R583" s="298"/>
      <c r="S583" s="298"/>
      <c r="T583" s="361"/>
      <c r="U583" s="56" t="s">
        <v>50</v>
      </c>
      <c r="V583" s="57"/>
      <c r="W583" s="57"/>
      <c r="X583" s="320"/>
      <c r="Y583" s="233"/>
      <c r="Z583" s="233"/>
      <c r="AA583" s="233"/>
      <c r="AB583" s="401"/>
      <c r="AC583" s="150"/>
      <c r="AD583" s="150"/>
      <c r="AE583" s="205"/>
      <c r="AF583" s="208"/>
      <c r="AG583" s="532"/>
      <c r="AH583" s="535"/>
      <c r="AI583" s="673"/>
      <c r="AJ583" s="674"/>
      <c r="AK583" s="674"/>
      <c r="AL583" s="674"/>
      <c r="AM583" s="674"/>
      <c r="AN583" s="675"/>
    </row>
    <row r="584" spans="1:40" s="64" customFormat="1" ht="63.75" x14ac:dyDescent="0.2">
      <c r="A584" s="477"/>
      <c r="B584" s="161"/>
      <c r="C584" s="161"/>
      <c r="D584" s="161"/>
      <c r="E584" s="398"/>
      <c r="F584" s="147"/>
      <c r="G584" s="159"/>
      <c r="H584" s="355"/>
      <c r="I584" s="56" t="s">
        <v>66</v>
      </c>
      <c r="J584" s="58" t="s">
        <v>73</v>
      </c>
      <c r="K584" s="58"/>
      <c r="L584" s="358"/>
      <c r="M584" s="355"/>
      <c r="N584" s="355"/>
      <c r="O584" s="355"/>
      <c r="P584" s="178"/>
      <c r="Q584" s="298"/>
      <c r="R584" s="298"/>
      <c r="S584" s="298"/>
      <c r="T584" s="361"/>
      <c r="U584" s="56" t="s">
        <v>52</v>
      </c>
      <c r="V584" s="57"/>
      <c r="W584" s="57"/>
      <c r="X584" s="320"/>
      <c r="Y584" s="233"/>
      <c r="Z584" s="233"/>
      <c r="AA584" s="233"/>
      <c r="AB584" s="401"/>
      <c r="AC584" s="150"/>
      <c r="AD584" s="150"/>
      <c r="AE584" s="205"/>
      <c r="AF584" s="208"/>
      <c r="AG584" s="532"/>
      <c r="AH584" s="535"/>
      <c r="AI584" s="673"/>
      <c r="AJ584" s="674"/>
      <c r="AK584" s="674"/>
      <c r="AL584" s="674"/>
      <c r="AM584" s="674"/>
      <c r="AN584" s="675"/>
    </row>
    <row r="585" spans="1:40" s="64" customFormat="1" ht="47.25" customHeight="1" x14ac:dyDescent="0.2">
      <c r="A585" s="477"/>
      <c r="B585" s="161"/>
      <c r="C585" s="161"/>
      <c r="D585" s="161"/>
      <c r="E585" s="398"/>
      <c r="F585" s="147"/>
      <c r="G585" s="159"/>
      <c r="H585" s="355"/>
      <c r="I585" s="56" t="s">
        <v>67</v>
      </c>
      <c r="J585" s="58" t="s">
        <v>73</v>
      </c>
      <c r="K585" s="58"/>
      <c r="L585" s="358"/>
      <c r="M585" s="355"/>
      <c r="N585" s="355"/>
      <c r="O585" s="355"/>
      <c r="P585" s="178"/>
      <c r="Q585" s="298"/>
      <c r="R585" s="298"/>
      <c r="S585" s="298"/>
      <c r="T585" s="362"/>
      <c r="U585" s="56" t="s">
        <v>53</v>
      </c>
      <c r="V585" s="57"/>
      <c r="W585" s="57"/>
      <c r="X585" s="320"/>
      <c r="Y585" s="233"/>
      <c r="Z585" s="233"/>
      <c r="AA585" s="233"/>
      <c r="AB585" s="401"/>
      <c r="AC585" s="150"/>
      <c r="AD585" s="150"/>
      <c r="AE585" s="205"/>
      <c r="AF585" s="208"/>
      <c r="AG585" s="532"/>
      <c r="AH585" s="535"/>
      <c r="AI585" s="673"/>
      <c r="AJ585" s="674"/>
      <c r="AK585" s="674"/>
      <c r="AL585" s="674"/>
      <c r="AM585" s="674"/>
      <c r="AN585" s="675"/>
    </row>
    <row r="586" spans="1:40" s="64" customFormat="1" ht="25.5" x14ac:dyDescent="0.2">
      <c r="A586" s="477"/>
      <c r="B586" s="161"/>
      <c r="C586" s="161"/>
      <c r="D586" s="161"/>
      <c r="E586" s="398"/>
      <c r="F586" s="147"/>
      <c r="G586" s="159"/>
      <c r="H586" s="355"/>
      <c r="I586" s="56" t="s">
        <v>68</v>
      </c>
      <c r="J586" s="36"/>
      <c r="K586" s="58" t="s">
        <v>73</v>
      </c>
      <c r="L586" s="358"/>
      <c r="M586" s="355"/>
      <c r="N586" s="355"/>
      <c r="O586" s="355"/>
      <c r="P586" s="368" t="s">
        <v>69</v>
      </c>
      <c r="Q586" s="369"/>
      <c r="R586" s="369"/>
      <c r="S586" s="369"/>
      <c r="T586" s="369"/>
      <c r="U586" s="369"/>
      <c r="V586" s="369"/>
      <c r="W586" s="369"/>
      <c r="X586" s="370"/>
      <c r="Y586" s="233"/>
      <c r="Z586" s="233"/>
      <c r="AA586" s="233"/>
      <c r="AB586" s="401"/>
      <c r="AC586" s="150"/>
      <c r="AD586" s="150"/>
      <c r="AE586" s="205"/>
      <c r="AF586" s="208"/>
      <c r="AG586" s="532"/>
      <c r="AH586" s="535"/>
      <c r="AI586" s="673"/>
      <c r="AJ586" s="674"/>
      <c r="AK586" s="674"/>
      <c r="AL586" s="674"/>
      <c r="AM586" s="674"/>
      <c r="AN586" s="675"/>
    </row>
    <row r="587" spans="1:40" s="64" customFormat="1" ht="15" customHeight="1" x14ac:dyDescent="0.2">
      <c r="A587" s="477"/>
      <c r="B587" s="161"/>
      <c r="C587" s="161"/>
      <c r="D587" s="161"/>
      <c r="E587" s="398"/>
      <c r="F587" s="147"/>
      <c r="G587" s="159"/>
      <c r="H587" s="355"/>
      <c r="I587" s="56" t="s">
        <v>70</v>
      </c>
      <c r="J587" s="38" t="s">
        <v>73</v>
      </c>
      <c r="K587" s="58"/>
      <c r="L587" s="358"/>
      <c r="M587" s="355"/>
      <c r="N587" s="355"/>
      <c r="O587" s="355"/>
      <c r="P587" s="371"/>
      <c r="Q587" s="372"/>
      <c r="R587" s="372"/>
      <c r="S587" s="372"/>
      <c r="T587" s="372"/>
      <c r="U587" s="372"/>
      <c r="V587" s="372"/>
      <c r="W587" s="372"/>
      <c r="X587" s="373"/>
      <c r="Y587" s="233"/>
      <c r="Z587" s="233"/>
      <c r="AA587" s="233"/>
      <c r="AB587" s="401"/>
      <c r="AC587" s="150"/>
      <c r="AD587" s="150"/>
      <c r="AE587" s="205"/>
      <c r="AF587" s="208"/>
      <c r="AG587" s="532"/>
      <c r="AH587" s="535"/>
      <c r="AI587" s="673"/>
      <c r="AJ587" s="674"/>
      <c r="AK587" s="674"/>
      <c r="AL587" s="674"/>
      <c r="AM587" s="674"/>
      <c r="AN587" s="675"/>
    </row>
    <row r="588" spans="1:40" s="64" customFormat="1" ht="15" customHeight="1" x14ac:dyDescent="0.2">
      <c r="A588" s="477"/>
      <c r="B588" s="161"/>
      <c r="C588" s="161"/>
      <c r="D588" s="161"/>
      <c r="E588" s="398"/>
      <c r="F588" s="147"/>
      <c r="G588" s="159"/>
      <c r="H588" s="355"/>
      <c r="I588" s="56" t="s">
        <v>71</v>
      </c>
      <c r="J588" s="38" t="s">
        <v>73</v>
      </c>
      <c r="K588" s="58"/>
      <c r="L588" s="358"/>
      <c r="M588" s="355"/>
      <c r="N588" s="355"/>
      <c r="O588" s="355"/>
      <c r="P588" s="371"/>
      <c r="Q588" s="372"/>
      <c r="R588" s="372"/>
      <c r="S588" s="372"/>
      <c r="T588" s="372"/>
      <c r="U588" s="372"/>
      <c r="V588" s="372"/>
      <c r="W588" s="372"/>
      <c r="X588" s="373"/>
      <c r="Y588" s="233"/>
      <c r="Z588" s="233"/>
      <c r="AA588" s="233"/>
      <c r="AB588" s="401"/>
      <c r="AC588" s="150"/>
      <c r="AD588" s="150"/>
      <c r="AE588" s="205"/>
      <c r="AF588" s="208"/>
      <c r="AG588" s="532"/>
      <c r="AH588" s="535"/>
      <c r="AI588" s="673"/>
      <c r="AJ588" s="674"/>
      <c r="AK588" s="674"/>
      <c r="AL588" s="674"/>
      <c r="AM588" s="674"/>
      <c r="AN588" s="675"/>
    </row>
    <row r="589" spans="1:40" s="64" customFormat="1" ht="15.75" customHeight="1" thickBot="1" x14ac:dyDescent="0.25">
      <c r="A589" s="477"/>
      <c r="B589" s="162"/>
      <c r="C589" s="162"/>
      <c r="D589" s="162"/>
      <c r="E589" s="399"/>
      <c r="F589" s="148"/>
      <c r="G589" s="160"/>
      <c r="H589" s="356"/>
      <c r="I589" s="56" t="s">
        <v>72</v>
      </c>
      <c r="J589" s="38"/>
      <c r="K589" s="36" t="s">
        <v>73</v>
      </c>
      <c r="L589" s="359"/>
      <c r="M589" s="356"/>
      <c r="N589" s="356"/>
      <c r="O589" s="356"/>
      <c r="P589" s="374"/>
      <c r="Q589" s="375"/>
      <c r="R589" s="375"/>
      <c r="S589" s="375"/>
      <c r="T589" s="375"/>
      <c r="U589" s="375"/>
      <c r="V589" s="375"/>
      <c r="W589" s="375"/>
      <c r="X589" s="376"/>
      <c r="Y589" s="234"/>
      <c r="Z589" s="234"/>
      <c r="AA589" s="234"/>
      <c r="AB589" s="402"/>
      <c r="AC589" s="151"/>
      <c r="AD589" s="151"/>
      <c r="AE589" s="206"/>
      <c r="AF589" s="209"/>
      <c r="AG589" s="533"/>
      <c r="AH589" s="536"/>
      <c r="AI589" s="676"/>
      <c r="AJ589" s="677"/>
      <c r="AK589" s="677"/>
      <c r="AL589" s="677"/>
      <c r="AM589" s="677"/>
      <c r="AN589" s="678"/>
    </row>
    <row r="590" spans="1:40" s="64" customFormat="1" ht="25.5" customHeight="1" x14ac:dyDescent="0.2">
      <c r="A590" s="477"/>
      <c r="B590" s="203" t="s">
        <v>565</v>
      </c>
      <c r="C590" s="158" t="s">
        <v>266</v>
      </c>
      <c r="D590" s="158" t="s">
        <v>287</v>
      </c>
      <c r="E590" s="411" t="s">
        <v>288</v>
      </c>
      <c r="F590" s="146" t="s">
        <v>289</v>
      </c>
      <c r="G590" s="170">
        <v>3</v>
      </c>
      <c r="H590" s="366" t="str">
        <f>IF(G590=1,"RARA VEZ",IF(G590=2,"IMPROBABLE",IF(G590=3,"POSIBLE",IF(G590=4,"PROBABLE",IF(G590=5,"CASI SEGURO"," ")))))</f>
        <v>POSIBLE</v>
      </c>
      <c r="I590" s="56" t="s">
        <v>41</v>
      </c>
      <c r="J590" s="65" t="s">
        <v>73</v>
      </c>
      <c r="K590" s="58"/>
      <c r="L590" s="367">
        <f>COUNTIF(J590:J621,"x")</f>
        <v>15</v>
      </c>
      <c r="M590" s="366" t="str">
        <f>IF(L590&lt;6,"5",IF(L590&gt;11,"20",IF(L635&gt;6,"10","10 ")))</f>
        <v>20</v>
      </c>
      <c r="N590" s="366">
        <f>(G590*M590)</f>
        <v>60</v>
      </c>
      <c r="O590" s="366" t="str">
        <f>IF(N590&lt;11,"BAJA",IF(N590&gt;59,"EXTREMA",IF(N590=15,"MODERADA",IF(N590=20,"MODERADA",IF(N590=25,"MODERADA",IF(N590=30,"ALTA",IF(N590=40,"ALTA",IF(N590=50,"ALTA"," "))))))))</f>
        <v>EXTREMA</v>
      </c>
      <c r="P590" s="217" t="s">
        <v>290</v>
      </c>
      <c r="Q590" s="298" t="s">
        <v>73</v>
      </c>
      <c r="R590" s="298"/>
      <c r="S590" s="298"/>
      <c r="T590" s="360" t="s">
        <v>42</v>
      </c>
      <c r="U590" s="56" t="s">
        <v>43</v>
      </c>
      <c r="V590" s="57" t="s">
        <v>73</v>
      </c>
      <c r="W590" s="57"/>
      <c r="X590" s="320">
        <f>SUM(IF(V590="x",15)+IF(V591="x",5)+IF(V592="x",15)+IF(V593="x",10)+IF(V594="x",15)+IF(V595="x",10)+IF(V596="x",30))</f>
        <v>90</v>
      </c>
      <c r="Y590" s="233">
        <f>AVERAGE(X590:X617)</f>
        <v>67.5</v>
      </c>
      <c r="Z590" s="233" t="str">
        <f>IF(Y590&lt;86,"DEBIL",IF(Y590&gt;95,"FUERTE",IF(Y590=86,"MODERADO",IF(Y590=87,"MODERADO",IF(Y590=88,"MODERADO",IF(Y590=89,"MODERADO",IF(Y590=90,"MODERADO",IF(Y590=91,"MODERADO",IF(Y590=92,"MODERADO",IF(Y590=93,"MODERADO",IF(Y590=94,"MODERADO",IF(Y590=95,"MODERADO"," "))))))))))))</f>
        <v>DEBIL</v>
      </c>
      <c r="AA590" s="232" t="str">
        <f>IF(Y590&lt;85,O590," ")</f>
        <v>EXTREMA</v>
      </c>
      <c r="AB590" s="404" t="s">
        <v>44</v>
      </c>
      <c r="AC590" s="178" t="s">
        <v>291</v>
      </c>
      <c r="AD590" s="178" t="s">
        <v>292</v>
      </c>
      <c r="AE590" s="180" t="s">
        <v>272</v>
      </c>
      <c r="AF590" s="192" t="s">
        <v>293</v>
      </c>
      <c r="AG590" s="537" t="s">
        <v>765</v>
      </c>
      <c r="AH590" s="540"/>
      <c r="AI590" s="135" t="s">
        <v>817</v>
      </c>
      <c r="AJ590" s="136"/>
      <c r="AK590" s="136"/>
      <c r="AL590" s="136"/>
      <c r="AM590" s="136"/>
      <c r="AN590" s="137"/>
    </row>
    <row r="591" spans="1:40" s="64" customFormat="1" ht="63.75" x14ac:dyDescent="0.2">
      <c r="A591" s="477"/>
      <c r="B591" s="161"/>
      <c r="C591" s="161"/>
      <c r="D591" s="161"/>
      <c r="E591" s="398"/>
      <c r="F591" s="147"/>
      <c r="G591" s="159"/>
      <c r="H591" s="355"/>
      <c r="I591" s="274" t="s">
        <v>45</v>
      </c>
      <c r="J591" s="297" t="s">
        <v>73</v>
      </c>
      <c r="K591" s="297"/>
      <c r="L591" s="358"/>
      <c r="M591" s="355"/>
      <c r="N591" s="355"/>
      <c r="O591" s="355"/>
      <c r="P591" s="217"/>
      <c r="Q591" s="298"/>
      <c r="R591" s="298"/>
      <c r="S591" s="298"/>
      <c r="T591" s="361"/>
      <c r="U591" s="56" t="s">
        <v>46</v>
      </c>
      <c r="V591" s="57" t="s">
        <v>73</v>
      </c>
      <c r="W591" s="57"/>
      <c r="X591" s="320"/>
      <c r="Y591" s="233"/>
      <c r="Z591" s="233"/>
      <c r="AA591" s="233"/>
      <c r="AB591" s="401"/>
      <c r="AC591" s="155"/>
      <c r="AD591" s="155"/>
      <c r="AE591" s="156"/>
      <c r="AF591" s="193"/>
      <c r="AG591" s="538"/>
      <c r="AH591" s="541"/>
      <c r="AI591" s="138"/>
      <c r="AJ591" s="139"/>
      <c r="AK591" s="139"/>
      <c r="AL591" s="139"/>
      <c r="AM591" s="139"/>
      <c r="AN591" s="140"/>
    </row>
    <row r="592" spans="1:40" s="64" customFormat="1" ht="14.45" customHeight="1" x14ac:dyDescent="0.2">
      <c r="A592" s="477"/>
      <c r="B592" s="161"/>
      <c r="C592" s="161"/>
      <c r="D592" s="161"/>
      <c r="E592" s="398"/>
      <c r="F592" s="147"/>
      <c r="G592" s="159"/>
      <c r="H592" s="355"/>
      <c r="I592" s="274"/>
      <c r="J592" s="297"/>
      <c r="K592" s="297"/>
      <c r="L592" s="358"/>
      <c r="M592" s="355"/>
      <c r="N592" s="355"/>
      <c r="O592" s="355"/>
      <c r="P592" s="217"/>
      <c r="Q592" s="298"/>
      <c r="R592" s="298"/>
      <c r="S592" s="298"/>
      <c r="T592" s="361"/>
      <c r="U592" s="56" t="s">
        <v>47</v>
      </c>
      <c r="V592" s="57" t="s">
        <v>73</v>
      </c>
      <c r="W592" s="57"/>
      <c r="X592" s="320"/>
      <c r="Y592" s="233"/>
      <c r="Z592" s="233"/>
      <c r="AA592" s="233"/>
      <c r="AB592" s="401"/>
      <c r="AC592" s="155"/>
      <c r="AD592" s="155"/>
      <c r="AE592" s="156"/>
      <c r="AF592" s="193"/>
      <c r="AG592" s="538"/>
      <c r="AH592" s="541"/>
      <c r="AI592" s="138"/>
      <c r="AJ592" s="139"/>
      <c r="AK592" s="139"/>
      <c r="AL592" s="139"/>
      <c r="AM592" s="139"/>
      <c r="AN592" s="140"/>
    </row>
    <row r="593" spans="1:40" s="64" customFormat="1" ht="14.45" customHeight="1" x14ac:dyDescent="0.2">
      <c r="A593" s="477"/>
      <c r="B593" s="161"/>
      <c r="C593" s="161"/>
      <c r="D593" s="161"/>
      <c r="E593" s="398"/>
      <c r="F593" s="147"/>
      <c r="G593" s="159"/>
      <c r="H593" s="355"/>
      <c r="I593" s="274"/>
      <c r="J593" s="297"/>
      <c r="K593" s="297"/>
      <c r="L593" s="358"/>
      <c r="M593" s="355"/>
      <c r="N593" s="355"/>
      <c r="O593" s="355"/>
      <c r="P593" s="217"/>
      <c r="Q593" s="298"/>
      <c r="R593" s="298"/>
      <c r="S593" s="298"/>
      <c r="T593" s="361"/>
      <c r="U593" s="56" t="s">
        <v>48</v>
      </c>
      <c r="V593" s="57"/>
      <c r="W593" s="57" t="s">
        <v>73</v>
      </c>
      <c r="X593" s="320"/>
      <c r="Y593" s="233"/>
      <c r="Z593" s="233"/>
      <c r="AA593" s="233"/>
      <c r="AB593" s="401"/>
      <c r="AC593" s="155"/>
      <c r="AD593" s="155"/>
      <c r="AE593" s="156"/>
      <c r="AF593" s="193"/>
      <c r="AG593" s="538"/>
      <c r="AH593" s="541"/>
      <c r="AI593" s="138"/>
      <c r="AJ593" s="139"/>
      <c r="AK593" s="139"/>
      <c r="AL593" s="139"/>
      <c r="AM593" s="139"/>
      <c r="AN593" s="140"/>
    </row>
    <row r="594" spans="1:40" s="64" customFormat="1" ht="63.75" x14ac:dyDescent="0.2">
      <c r="A594" s="477"/>
      <c r="B594" s="161"/>
      <c r="C594" s="161"/>
      <c r="D594" s="161"/>
      <c r="E594" s="398"/>
      <c r="F594" s="147"/>
      <c r="G594" s="159"/>
      <c r="H594" s="355"/>
      <c r="I594" s="56" t="s">
        <v>49</v>
      </c>
      <c r="J594" s="58" t="s">
        <v>73</v>
      </c>
      <c r="K594" s="58"/>
      <c r="L594" s="358"/>
      <c r="M594" s="355"/>
      <c r="N594" s="355"/>
      <c r="O594" s="355"/>
      <c r="P594" s="217"/>
      <c r="Q594" s="298"/>
      <c r="R594" s="298"/>
      <c r="S594" s="298"/>
      <c r="T594" s="361"/>
      <c r="U594" s="56" t="s">
        <v>50</v>
      </c>
      <c r="V594" s="57" t="s">
        <v>73</v>
      </c>
      <c r="W594" s="57"/>
      <c r="X594" s="320"/>
      <c r="Y594" s="233"/>
      <c r="Z594" s="233"/>
      <c r="AA594" s="233"/>
      <c r="AB594" s="401"/>
      <c r="AC594" s="155"/>
      <c r="AD594" s="155"/>
      <c r="AE594" s="156"/>
      <c r="AF594" s="193"/>
      <c r="AG594" s="538"/>
      <c r="AH594" s="541"/>
      <c r="AI594" s="138"/>
      <c r="AJ594" s="139"/>
      <c r="AK594" s="139"/>
      <c r="AL594" s="139"/>
      <c r="AM594" s="139"/>
      <c r="AN594" s="140"/>
    </row>
    <row r="595" spans="1:40" s="64" customFormat="1" ht="63.75" x14ac:dyDescent="0.2">
      <c r="A595" s="477"/>
      <c r="B595" s="161"/>
      <c r="C595" s="161"/>
      <c r="D595" s="161"/>
      <c r="E595" s="398"/>
      <c r="F595" s="147"/>
      <c r="G595" s="159"/>
      <c r="H595" s="355"/>
      <c r="I595" s="274" t="s">
        <v>51</v>
      </c>
      <c r="J595" s="297" t="s">
        <v>73</v>
      </c>
      <c r="K595" s="297"/>
      <c r="L595" s="358"/>
      <c r="M595" s="355"/>
      <c r="N595" s="355"/>
      <c r="O595" s="355"/>
      <c r="P595" s="217"/>
      <c r="Q595" s="298"/>
      <c r="R595" s="298"/>
      <c r="S595" s="298"/>
      <c r="T595" s="361"/>
      <c r="U595" s="56" t="s">
        <v>52</v>
      </c>
      <c r="V595" s="57" t="s">
        <v>73</v>
      </c>
      <c r="W595" s="57"/>
      <c r="X595" s="320"/>
      <c r="Y595" s="233"/>
      <c r="Z595" s="233"/>
      <c r="AA595" s="233"/>
      <c r="AB595" s="401"/>
      <c r="AC595" s="155"/>
      <c r="AD595" s="155"/>
      <c r="AE595" s="156"/>
      <c r="AF595" s="193"/>
      <c r="AG595" s="538"/>
      <c r="AH595" s="541"/>
      <c r="AI595" s="138"/>
      <c r="AJ595" s="139"/>
      <c r="AK595" s="139"/>
      <c r="AL595" s="139"/>
      <c r="AM595" s="139"/>
      <c r="AN595" s="140"/>
    </row>
    <row r="596" spans="1:40" s="64" customFormat="1" ht="14.45" customHeight="1" x14ac:dyDescent="0.2">
      <c r="A596" s="477"/>
      <c r="B596" s="161"/>
      <c r="C596" s="161"/>
      <c r="D596" s="161"/>
      <c r="E596" s="398"/>
      <c r="F596" s="147"/>
      <c r="G596" s="159"/>
      <c r="H596" s="355"/>
      <c r="I596" s="274"/>
      <c r="J596" s="297"/>
      <c r="K596" s="297"/>
      <c r="L596" s="358"/>
      <c r="M596" s="355"/>
      <c r="N596" s="355"/>
      <c r="O596" s="355"/>
      <c r="P596" s="217"/>
      <c r="Q596" s="298"/>
      <c r="R596" s="298"/>
      <c r="S596" s="298"/>
      <c r="T596" s="362"/>
      <c r="U596" s="56" t="s">
        <v>53</v>
      </c>
      <c r="V596" s="57" t="s">
        <v>73</v>
      </c>
      <c r="W596" s="57"/>
      <c r="X596" s="320"/>
      <c r="Y596" s="233"/>
      <c r="Z596" s="233"/>
      <c r="AA596" s="233"/>
      <c r="AB596" s="401"/>
      <c r="AC596" s="155"/>
      <c r="AD596" s="155"/>
      <c r="AE596" s="156"/>
      <c r="AF596" s="193"/>
      <c r="AG596" s="538"/>
      <c r="AH596" s="541"/>
      <c r="AI596" s="138"/>
      <c r="AJ596" s="139"/>
      <c r="AK596" s="139"/>
      <c r="AL596" s="139"/>
      <c r="AM596" s="139"/>
      <c r="AN596" s="140"/>
    </row>
    <row r="597" spans="1:40" s="64" customFormat="1" ht="76.5" x14ac:dyDescent="0.2">
      <c r="A597" s="477"/>
      <c r="B597" s="161"/>
      <c r="C597" s="161"/>
      <c r="D597" s="161"/>
      <c r="E597" s="398"/>
      <c r="F597" s="147"/>
      <c r="G597" s="159"/>
      <c r="H597" s="355"/>
      <c r="I597" s="274"/>
      <c r="J597" s="297"/>
      <c r="K597" s="297"/>
      <c r="L597" s="358"/>
      <c r="M597" s="355"/>
      <c r="N597" s="355"/>
      <c r="O597" s="355"/>
      <c r="P597" s="217" t="s">
        <v>294</v>
      </c>
      <c r="Q597" s="298" t="s">
        <v>73</v>
      </c>
      <c r="R597" s="298"/>
      <c r="S597" s="298"/>
      <c r="T597" s="360" t="s">
        <v>54</v>
      </c>
      <c r="U597" s="56" t="s">
        <v>43</v>
      </c>
      <c r="V597" s="57" t="s">
        <v>73</v>
      </c>
      <c r="W597" s="57"/>
      <c r="X597" s="320">
        <f>SUM(IF(V597="x",15)+IF(V598="x",5)+IF(V599="x",15)+IF(V600="x",10)+IF(V601="x",15)+IF(V602="x",10)+IF(V603="x",30))</f>
        <v>90</v>
      </c>
      <c r="Y597" s="233"/>
      <c r="Z597" s="233"/>
      <c r="AA597" s="233"/>
      <c r="AB597" s="401"/>
      <c r="AC597" s="155"/>
      <c r="AD597" s="155"/>
      <c r="AE597" s="156"/>
      <c r="AF597" s="193"/>
      <c r="AG597" s="538"/>
      <c r="AH597" s="541"/>
      <c r="AI597" s="138"/>
      <c r="AJ597" s="139"/>
      <c r="AK597" s="139"/>
      <c r="AL597" s="139"/>
      <c r="AM597" s="139"/>
      <c r="AN597" s="140"/>
    </row>
    <row r="598" spans="1:40" s="64" customFormat="1" ht="63.75" x14ac:dyDescent="0.2">
      <c r="A598" s="477"/>
      <c r="B598" s="161"/>
      <c r="C598" s="161"/>
      <c r="D598" s="161"/>
      <c r="E598" s="398"/>
      <c r="F598" s="147"/>
      <c r="G598" s="159"/>
      <c r="H598" s="355"/>
      <c r="I598" s="274" t="s">
        <v>55</v>
      </c>
      <c r="J598" s="297" t="s">
        <v>73</v>
      </c>
      <c r="K598" s="297"/>
      <c r="L598" s="358"/>
      <c r="M598" s="355"/>
      <c r="N598" s="355"/>
      <c r="O598" s="355"/>
      <c r="P598" s="217"/>
      <c r="Q598" s="298"/>
      <c r="R598" s="298"/>
      <c r="S598" s="298"/>
      <c r="T598" s="361"/>
      <c r="U598" s="56" t="s">
        <v>46</v>
      </c>
      <c r="V598" s="57" t="s">
        <v>73</v>
      </c>
      <c r="W598" s="57"/>
      <c r="X598" s="320"/>
      <c r="Y598" s="233"/>
      <c r="Z598" s="233"/>
      <c r="AA598" s="233"/>
      <c r="AB598" s="401"/>
      <c r="AC598" s="155"/>
      <c r="AD598" s="155"/>
      <c r="AE598" s="156"/>
      <c r="AF598" s="193"/>
      <c r="AG598" s="538"/>
      <c r="AH598" s="541"/>
      <c r="AI598" s="138"/>
      <c r="AJ598" s="139"/>
      <c r="AK598" s="139"/>
      <c r="AL598" s="139"/>
      <c r="AM598" s="139"/>
      <c r="AN598" s="140"/>
    </row>
    <row r="599" spans="1:40" s="64" customFormat="1" ht="14.45" customHeight="1" x14ac:dyDescent="0.2">
      <c r="A599" s="477"/>
      <c r="B599" s="161"/>
      <c r="C599" s="161"/>
      <c r="D599" s="161"/>
      <c r="E599" s="398"/>
      <c r="F599" s="147"/>
      <c r="G599" s="159"/>
      <c r="H599" s="355"/>
      <c r="I599" s="274"/>
      <c r="J599" s="297"/>
      <c r="K599" s="297"/>
      <c r="L599" s="358"/>
      <c r="M599" s="355"/>
      <c r="N599" s="355"/>
      <c r="O599" s="355"/>
      <c r="P599" s="217"/>
      <c r="Q599" s="298"/>
      <c r="R599" s="298"/>
      <c r="S599" s="298"/>
      <c r="T599" s="361"/>
      <c r="U599" s="56" t="s">
        <v>47</v>
      </c>
      <c r="V599" s="57" t="s">
        <v>73</v>
      </c>
      <c r="W599" s="57"/>
      <c r="X599" s="320"/>
      <c r="Y599" s="233"/>
      <c r="Z599" s="233"/>
      <c r="AA599" s="233"/>
      <c r="AB599" s="401"/>
      <c r="AC599" s="155"/>
      <c r="AD599" s="155"/>
      <c r="AE599" s="156"/>
      <c r="AF599" s="193"/>
      <c r="AG599" s="538"/>
      <c r="AH599" s="541"/>
      <c r="AI599" s="138"/>
      <c r="AJ599" s="139"/>
      <c r="AK599" s="139"/>
      <c r="AL599" s="139"/>
      <c r="AM599" s="139"/>
      <c r="AN599" s="140"/>
    </row>
    <row r="600" spans="1:40" s="64" customFormat="1" ht="14.45" customHeight="1" x14ac:dyDescent="0.2">
      <c r="A600" s="477"/>
      <c r="B600" s="161"/>
      <c r="C600" s="161"/>
      <c r="D600" s="161"/>
      <c r="E600" s="398"/>
      <c r="F600" s="147"/>
      <c r="G600" s="159"/>
      <c r="H600" s="355"/>
      <c r="I600" s="274"/>
      <c r="J600" s="297"/>
      <c r="K600" s="297"/>
      <c r="L600" s="358"/>
      <c r="M600" s="355"/>
      <c r="N600" s="355"/>
      <c r="O600" s="355"/>
      <c r="P600" s="217"/>
      <c r="Q600" s="298"/>
      <c r="R600" s="298"/>
      <c r="S600" s="298"/>
      <c r="T600" s="361"/>
      <c r="U600" s="56" t="s">
        <v>48</v>
      </c>
      <c r="V600" s="57"/>
      <c r="W600" s="57" t="s">
        <v>73</v>
      </c>
      <c r="X600" s="320"/>
      <c r="Y600" s="233"/>
      <c r="Z600" s="233"/>
      <c r="AA600" s="233"/>
      <c r="AB600" s="401"/>
      <c r="AC600" s="155"/>
      <c r="AD600" s="155"/>
      <c r="AE600" s="156"/>
      <c r="AF600" s="193"/>
      <c r="AG600" s="538"/>
      <c r="AH600" s="541"/>
      <c r="AI600" s="138"/>
      <c r="AJ600" s="139"/>
      <c r="AK600" s="139"/>
      <c r="AL600" s="139"/>
      <c r="AM600" s="139"/>
      <c r="AN600" s="140"/>
    </row>
    <row r="601" spans="1:40" s="64" customFormat="1" ht="63.75" x14ac:dyDescent="0.2">
      <c r="A601" s="477"/>
      <c r="B601" s="161"/>
      <c r="C601" s="161"/>
      <c r="D601" s="161"/>
      <c r="E601" s="398"/>
      <c r="F601" s="147"/>
      <c r="G601" s="159"/>
      <c r="H601" s="355"/>
      <c r="I601" s="56" t="s">
        <v>56</v>
      </c>
      <c r="J601" s="58" t="s">
        <v>73</v>
      </c>
      <c r="K601" s="58"/>
      <c r="L601" s="358"/>
      <c r="M601" s="355"/>
      <c r="N601" s="355"/>
      <c r="O601" s="355"/>
      <c r="P601" s="217"/>
      <c r="Q601" s="298"/>
      <c r="R601" s="298"/>
      <c r="S601" s="298"/>
      <c r="T601" s="361"/>
      <c r="U601" s="56" t="s">
        <v>50</v>
      </c>
      <c r="V601" s="57" t="s">
        <v>73</v>
      </c>
      <c r="W601" s="57"/>
      <c r="X601" s="320"/>
      <c r="Y601" s="233"/>
      <c r="Z601" s="233"/>
      <c r="AA601" s="233"/>
      <c r="AB601" s="401"/>
      <c r="AC601" s="155"/>
      <c r="AD601" s="155"/>
      <c r="AE601" s="156"/>
      <c r="AF601" s="193"/>
      <c r="AG601" s="538"/>
      <c r="AH601" s="541"/>
      <c r="AI601" s="138"/>
      <c r="AJ601" s="139"/>
      <c r="AK601" s="139"/>
      <c r="AL601" s="139"/>
      <c r="AM601" s="139"/>
      <c r="AN601" s="140"/>
    </row>
    <row r="602" spans="1:40" s="64" customFormat="1" ht="63.75" x14ac:dyDescent="0.2">
      <c r="A602" s="477"/>
      <c r="B602" s="161"/>
      <c r="C602" s="161"/>
      <c r="D602" s="161"/>
      <c r="E602" s="398"/>
      <c r="F602" s="147"/>
      <c r="G602" s="159"/>
      <c r="H602" s="355"/>
      <c r="I602" s="274" t="s">
        <v>57</v>
      </c>
      <c r="J602" s="297" t="s">
        <v>73</v>
      </c>
      <c r="K602" s="297"/>
      <c r="L602" s="358"/>
      <c r="M602" s="355"/>
      <c r="N602" s="355"/>
      <c r="O602" s="355"/>
      <c r="P602" s="217"/>
      <c r="Q602" s="298"/>
      <c r="R602" s="298"/>
      <c r="S602" s="298"/>
      <c r="T602" s="361"/>
      <c r="U602" s="56" t="s">
        <v>52</v>
      </c>
      <c r="V602" s="57" t="s">
        <v>73</v>
      </c>
      <c r="W602" s="57"/>
      <c r="X602" s="320"/>
      <c r="Y602" s="233"/>
      <c r="Z602" s="233"/>
      <c r="AA602" s="233"/>
      <c r="AB602" s="401"/>
      <c r="AC602" s="155"/>
      <c r="AD602" s="155"/>
      <c r="AE602" s="156"/>
      <c r="AF602" s="193"/>
      <c r="AG602" s="538"/>
      <c r="AH602" s="541"/>
      <c r="AI602" s="138"/>
      <c r="AJ602" s="139"/>
      <c r="AK602" s="139"/>
      <c r="AL602" s="139"/>
      <c r="AM602" s="139"/>
      <c r="AN602" s="140"/>
    </row>
    <row r="603" spans="1:40" s="64" customFormat="1" ht="14.45" customHeight="1" x14ac:dyDescent="0.2">
      <c r="A603" s="477"/>
      <c r="B603" s="161"/>
      <c r="C603" s="161"/>
      <c r="D603" s="161"/>
      <c r="E603" s="398"/>
      <c r="F603" s="147"/>
      <c r="G603" s="159"/>
      <c r="H603" s="355"/>
      <c r="I603" s="274"/>
      <c r="J603" s="297"/>
      <c r="K603" s="297"/>
      <c r="L603" s="358"/>
      <c r="M603" s="355"/>
      <c r="N603" s="355"/>
      <c r="O603" s="355"/>
      <c r="P603" s="217"/>
      <c r="Q603" s="298"/>
      <c r="R603" s="298"/>
      <c r="S603" s="298"/>
      <c r="T603" s="362"/>
      <c r="U603" s="56" t="s">
        <v>53</v>
      </c>
      <c r="V603" s="57" t="s">
        <v>73</v>
      </c>
      <c r="W603" s="57"/>
      <c r="X603" s="320"/>
      <c r="Y603" s="233"/>
      <c r="Z603" s="233"/>
      <c r="AA603" s="233"/>
      <c r="AB603" s="401"/>
      <c r="AC603" s="179"/>
      <c r="AD603" s="179"/>
      <c r="AE603" s="181"/>
      <c r="AF603" s="194"/>
      <c r="AG603" s="539"/>
      <c r="AH603" s="542"/>
      <c r="AI603" s="143"/>
      <c r="AJ603" s="144"/>
      <c r="AK603" s="144"/>
      <c r="AL603" s="144"/>
      <c r="AM603" s="144"/>
      <c r="AN603" s="145"/>
    </row>
    <row r="604" spans="1:40" s="64" customFormat="1" ht="76.5" x14ac:dyDescent="0.2">
      <c r="A604" s="477"/>
      <c r="B604" s="161"/>
      <c r="C604" s="161"/>
      <c r="D604" s="161"/>
      <c r="E604" s="398"/>
      <c r="F604" s="147"/>
      <c r="G604" s="159"/>
      <c r="H604" s="355"/>
      <c r="I604" s="274"/>
      <c r="J604" s="297"/>
      <c r="K604" s="297"/>
      <c r="L604" s="358"/>
      <c r="M604" s="355"/>
      <c r="N604" s="355"/>
      <c r="O604" s="355"/>
      <c r="P604" s="217"/>
      <c r="Q604" s="298"/>
      <c r="R604" s="298"/>
      <c r="S604" s="298"/>
      <c r="T604" s="360" t="s">
        <v>58</v>
      </c>
      <c r="U604" s="56" t="s">
        <v>43</v>
      </c>
      <c r="V604" s="57" t="s">
        <v>73</v>
      </c>
      <c r="W604" s="57"/>
      <c r="X604" s="320">
        <f>SUM(IF(V604="x",15)+IF(V605="x",5)+IF(V606="x",15)+IF(V607="x",10)+IF(V608="x",15)+IF(V609="x",10)+IF(V610="x",30))</f>
        <v>90</v>
      </c>
      <c r="Y604" s="233"/>
      <c r="Z604" s="233"/>
      <c r="AA604" s="233"/>
      <c r="AB604" s="401"/>
      <c r="AC604" s="178" t="s">
        <v>295</v>
      </c>
      <c r="AD604" s="178" t="s">
        <v>296</v>
      </c>
      <c r="AE604" s="180" t="s">
        <v>272</v>
      </c>
      <c r="AF604" s="192" t="s">
        <v>297</v>
      </c>
      <c r="AG604" s="543" t="s">
        <v>765</v>
      </c>
      <c r="AH604" s="546"/>
      <c r="AI604" s="135" t="s">
        <v>817</v>
      </c>
      <c r="AJ604" s="136"/>
      <c r="AK604" s="136"/>
      <c r="AL604" s="136"/>
      <c r="AM604" s="136"/>
      <c r="AN604" s="137"/>
    </row>
    <row r="605" spans="1:40" s="64" customFormat="1" ht="63.75" x14ac:dyDescent="0.2">
      <c r="A605" s="477"/>
      <c r="B605" s="161"/>
      <c r="C605" s="161"/>
      <c r="D605" s="161"/>
      <c r="E605" s="398"/>
      <c r="F605" s="147"/>
      <c r="G605" s="159"/>
      <c r="H605" s="355"/>
      <c r="I605" s="274" t="s">
        <v>59</v>
      </c>
      <c r="J605" s="363"/>
      <c r="K605" s="297" t="s">
        <v>73</v>
      </c>
      <c r="L605" s="358"/>
      <c r="M605" s="355"/>
      <c r="N605" s="355"/>
      <c r="O605" s="355"/>
      <c r="P605" s="217"/>
      <c r="Q605" s="298"/>
      <c r="R605" s="298"/>
      <c r="S605" s="298"/>
      <c r="T605" s="361"/>
      <c r="U605" s="56" t="s">
        <v>46</v>
      </c>
      <c r="V605" s="57" t="s">
        <v>73</v>
      </c>
      <c r="W605" s="57"/>
      <c r="X605" s="320"/>
      <c r="Y605" s="233"/>
      <c r="Z605" s="233"/>
      <c r="AA605" s="233"/>
      <c r="AB605" s="401"/>
      <c r="AC605" s="155"/>
      <c r="AD605" s="155"/>
      <c r="AE605" s="156"/>
      <c r="AF605" s="193"/>
      <c r="AG605" s="544"/>
      <c r="AH605" s="547"/>
      <c r="AI605" s="138"/>
      <c r="AJ605" s="139"/>
      <c r="AK605" s="139"/>
      <c r="AL605" s="139"/>
      <c r="AM605" s="139"/>
      <c r="AN605" s="140"/>
    </row>
    <row r="606" spans="1:40" s="64" customFormat="1" ht="15" customHeight="1" x14ac:dyDescent="0.2">
      <c r="A606" s="477"/>
      <c r="B606" s="161"/>
      <c r="C606" s="161"/>
      <c r="D606" s="161"/>
      <c r="E606" s="398"/>
      <c r="F606" s="147"/>
      <c r="G606" s="159"/>
      <c r="H606" s="355"/>
      <c r="I606" s="274"/>
      <c r="J606" s="364"/>
      <c r="K606" s="297"/>
      <c r="L606" s="358"/>
      <c r="M606" s="355"/>
      <c r="N606" s="355"/>
      <c r="O606" s="355"/>
      <c r="P606" s="217"/>
      <c r="Q606" s="298"/>
      <c r="R606" s="298"/>
      <c r="S606" s="298"/>
      <c r="T606" s="361"/>
      <c r="U606" s="56" t="s">
        <v>47</v>
      </c>
      <c r="V606" s="57" t="s">
        <v>73</v>
      </c>
      <c r="W606" s="57"/>
      <c r="X606" s="320"/>
      <c r="Y606" s="233"/>
      <c r="Z606" s="233"/>
      <c r="AA606" s="233"/>
      <c r="AB606" s="401"/>
      <c r="AC606" s="155"/>
      <c r="AD606" s="155"/>
      <c r="AE606" s="156"/>
      <c r="AF606" s="193"/>
      <c r="AG606" s="544"/>
      <c r="AH606" s="547"/>
      <c r="AI606" s="138"/>
      <c r="AJ606" s="139"/>
      <c r="AK606" s="139"/>
      <c r="AL606" s="139"/>
      <c r="AM606" s="139"/>
      <c r="AN606" s="140"/>
    </row>
    <row r="607" spans="1:40" s="64" customFormat="1" ht="15" customHeight="1" x14ac:dyDescent="0.2">
      <c r="A607" s="477"/>
      <c r="B607" s="161"/>
      <c r="C607" s="161"/>
      <c r="D607" s="161"/>
      <c r="E607" s="398"/>
      <c r="F607" s="147"/>
      <c r="G607" s="159"/>
      <c r="H607" s="355"/>
      <c r="I607" s="274"/>
      <c r="J607" s="364"/>
      <c r="K607" s="297"/>
      <c r="L607" s="358"/>
      <c r="M607" s="355"/>
      <c r="N607" s="355"/>
      <c r="O607" s="355"/>
      <c r="P607" s="217"/>
      <c r="Q607" s="298"/>
      <c r="R607" s="298"/>
      <c r="S607" s="298"/>
      <c r="T607" s="361"/>
      <c r="U607" s="56" t="s">
        <v>48</v>
      </c>
      <c r="V607" s="57"/>
      <c r="W607" s="57" t="s">
        <v>73</v>
      </c>
      <c r="X607" s="320"/>
      <c r="Y607" s="233"/>
      <c r="Z607" s="233"/>
      <c r="AA607" s="233"/>
      <c r="AB607" s="401"/>
      <c r="AC607" s="155"/>
      <c r="AD607" s="155"/>
      <c r="AE607" s="156"/>
      <c r="AF607" s="193"/>
      <c r="AG607" s="544"/>
      <c r="AH607" s="547"/>
      <c r="AI607" s="138"/>
      <c r="AJ607" s="139"/>
      <c r="AK607" s="139"/>
      <c r="AL607" s="139"/>
      <c r="AM607" s="139"/>
      <c r="AN607" s="140"/>
    </row>
    <row r="608" spans="1:40" s="64" customFormat="1" ht="25.5" customHeight="1" x14ac:dyDescent="0.2">
      <c r="A608" s="477"/>
      <c r="B608" s="161"/>
      <c r="C608" s="161"/>
      <c r="D608" s="161"/>
      <c r="E608" s="398"/>
      <c r="F608" s="147"/>
      <c r="G608" s="159"/>
      <c r="H608" s="355"/>
      <c r="I608" s="274"/>
      <c r="J608" s="365"/>
      <c r="K608" s="297"/>
      <c r="L608" s="358"/>
      <c r="M608" s="355"/>
      <c r="N608" s="355"/>
      <c r="O608" s="355"/>
      <c r="P608" s="217"/>
      <c r="Q608" s="298"/>
      <c r="R608" s="298"/>
      <c r="S608" s="298"/>
      <c r="T608" s="361"/>
      <c r="U608" s="56" t="s">
        <v>50</v>
      </c>
      <c r="V608" s="57" t="s">
        <v>73</v>
      </c>
      <c r="W608" s="57"/>
      <c r="X608" s="320"/>
      <c r="Y608" s="233"/>
      <c r="Z608" s="233"/>
      <c r="AA608" s="233"/>
      <c r="AB608" s="401"/>
      <c r="AC608" s="155"/>
      <c r="AD608" s="155"/>
      <c r="AE608" s="156"/>
      <c r="AF608" s="193"/>
      <c r="AG608" s="544"/>
      <c r="AH608" s="547"/>
      <c r="AI608" s="138"/>
      <c r="AJ608" s="139"/>
      <c r="AK608" s="139"/>
      <c r="AL608" s="139"/>
      <c r="AM608" s="139"/>
      <c r="AN608" s="140"/>
    </row>
    <row r="609" spans="1:40" s="64" customFormat="1" ht="63.75" x14ac:dyDescent="0.2">
      <c r="A609" s="477"/>
      <c r="B609" s="161"/>
      <c r="C609" s="161"/>
      <c r="D609" s="161"/>
      <c r="E609" s="398"/>
      <c r="F609" s="147"/>
      <c r="G609" s="159"/>
      <c r="H609" s="355"/>
      <c r="I609" s="56" t="s">
        <v>60</v>
      </c>
      <c r="J609" s="58"/>
      <c r="K609" s="58" t="s">
        <v>73</v>
      </c>
      <c r="L609" s="358"/>
      <c r="M609" s="355"/>
      <c r="N609" s="355"/>
      <c r="O609" s="355"/>
      <c r="P609" s="217"/>
      <c r="Q609" s="298"/>
      <c r="R609" s="298"/>
      <c r="S609" s="298"/>
      <c r="T609" s="361"/>
      <c r="U609" s="56" t="s">
        <v>52</v>
      </c>
      <c r="V609" s="57" t="s">
        <v>73</v>
      </c>
      <c r="W609" s="57"/>
      <c r="X609" s="320"/>
      <c r="Y609" s="233"/>
      <c r="Z609" s="233"/>
      <c r="AA609" s="233"/>
      <c r="AB609" s="401"/>
      <c r="AC609" s="155"/>
      <c r="AD609" s="155"/>
      <c r="AE609" s="156"/>
      <c r="AF609" s="193"/>
      <c r="AG609" s="544"/>
      <c r="AH609" s="547"/>
      <c r="AI609" s="138"/>
      <c r="AJ609" s="139"/>
      <c r="AK609" s="139"/>
      <c r="AL609" s="139"/>
      <c r="AM609" s="139"/>
      <c r="AN609" s="140"/>
    </row>
    <row r="610" spans="1:40" s="64" customFormat="1" ht="15" customHeight="1" x14ac:dyDescent="0.2">
      <c r="A610" s="477"/>
      <c r="B610" s="161"/>
      <c r="C610" s="161"/>
      <c r="D610" s="161"/>
      <c r="E610" s="398"/>
      <c r="F610" s="147"/>
      <c r="G610" s="159"/>
      <c r="H610" s="355"/>
      <c r="I610" s="278" t="s">
        <v>61</v>
      </c>
      <c r="J610" s="363" t="s">
        <v>73</v>
      </c>
      <c r="K610" s="363"/>
      <c r="L610" s="358"/>
      <c r="M610" s="355"/>
      <c r="N610" s="355"/>
      <c r="O610" s="355"/>
      <c r="P610" s="217"/>
      <c r="Q610" s="298"/>
      <c r="R610" s="298"/>
      <c r="S610" s="298"/>
      <c r="T610" s="362"/>
      <c r="U610" s="56" t="s">
        <v>53</v>
      </c>
      <c r="V610" s="57" t="s">
        <v>73</v>
      </c>
      <c r="W610" s="57"/>
      <c r="X610" s="320"/>
      <c r="Y610" s="233"/>
      <c r="Z610" s="233"/>
      <c r="AA610" s="233"/>
      <c r="AB610" s="401"/>
      <c r="AC610" s="155"/>
      <c r="AD610" s="155"/>
      <c r="AE610" s="156"/>
      <c r="AF610" s="193"/>
      <c r="AG610" s="544"/>
      <c r="AH610" s="547"/>
      <c r="AI610" s="138"/>
      <c r="AJ610" s="139"/>
      <c r="AK610" s="139"/>
      <c r="AL610" s="139"/>
      <c r="AM610" s="139"/>
      <c r="AN610" s="140"/>
    </row>
    <row r="611" spans="1:40" s="64" customFormat="1" ht="25.5" customHeight="1" x14ac:dyDescent="0.2">
      <c r="A611" s="477"/>
      <c r="B611" s="161"/>
      <c r="C611" s="161"/>
      <c r="D611" s="161"/>
      <c r="E611" s="398"/>
      <c r="F611" s="147"/>
      <c r="G611" s="159"/>
      <c r="H611" s="355"/>
      <c r="I611" s="279"/>
      <c r="J611" s="364"/>
      <c r="K611" s="364"/>
      <c r="L611" s="358"/>
      <c r="M611" s="355"/>
      <c r="N611" s="355"/>
      <c r="O611" s="355"/>
      <c r="P611" s="217"/>
      <c r="Q611" s="412"/>
      <c r="R611" s="412"/>
      <c r="S611" s="412"/>
      <c r="T611" s="360" t="s">
        <v>62</v>
      </c>
      <c r="U611" s="56" t="s">
        <v>43</v>
      </c>
      <c r="V611" s="57"/>
      <c r="W611" s="57"/>
      <c r="X611" s="367">
        <f>SUM(IF(V611="x",15)+IF(V612="x",5)+IF(V613="x",15)+IF(V614="x",10)+IF(V615="x",15)+IF(V616="x",10)+IF(V617="x",30))</f>
        <v>0</v>
      </c>
      <c r="Y611" s="233"/>
      <c r="Z611" s="233"/>
      <c r="AA611" s="233"/>
      <c r="AB611" s="401"/>
      <c r="AC611" s="155"/>
      <c r="AD611" s="155"/>
      <c r="AE611" s="156"/>
      <c r="AF611" s="193"/>
      <c r="AG611" s="544"/>
      <c r="AH611" s="547"/>
      <c r="AI611" s="138"/>
      <c r="AJ611" s="139"/>
      <c r="AK611" s="139"/>
      <c r="AL611" s="139"/>
      <c r="AM611" s="139"/>
      <c r="AN611" s="140"/>
    </row>
    <row r="612" spans="1:40" s="64" customFormat="1" ht="63.75" x14ac:dyDescent="0.2">
      <c r="A612" s="477"/>
      <c r="B612" s="161"/>
      <c r="C612" s="161"/>
      <c r="D612" s="161"/>
      <c r="E612" s="398"/>
      <c r="F612" s="147"/>
      <c r="G612" s="159"/>
      <c r="H612" s="355"/>
      <c r="I612" s="280"/>
      <c r="J612" s="365"/>
      <c r="K612" s="365"/>
      <c r="L612" s="358"/>
      <c r="M612" s="355"/>
      <c r="N612" s="355"/>
      <c r="O612" s="355"/>
      <c r="P612" s="217"/>
      <c r="Q612" s="413"/>
      <c r="R612" s="413"/>
      <c r="S612" s="413"/>
      <c r="T612" s="361"/>
      <c r="U612" s="56" t="s">
        <v>46</v>
      </c>
      <c r="V612" s="57"/>
      <c r="W612" s="57"/>
      <c r="X612" s="358"/>
      <c r="Y612" s="233"/>
      <c r="Z612" s="233"/>
      <c r="AA612" s="233"/>
      <c r="AB612" s="401"/>
      <c r="AC612" s="155"/>
      <c r="AD612" s="155"/>
      <c r="AE612" s="156"/>
      <c r="AF612" s="193"/>
      <c r="AG612" s="544"/>
      <c r="AH612" s="547"/>
      <c r="AI612" s="138"/>
      <c r="AJ612" s="139"/>
      <c r="AK612" s="139"/>
      <c r="AL612" s="139"/>
      <c r="AM612" s="139"/>
      <c r="AN612" s="140"/>
    </row>
    <row r="613" spans="1:40" s="64" customFormat="1" ht="14.45" customHeight="1" x14ac:dyDescent="0.2">
      <c r="A613" s="477"/>
      <c r="B613" s="161"/>
      <c r="C613" s="161"/>
      <c r="D613" s="161"/>
      <c r="E613" s="398"/>
      <c r="F613" s="147"/>
      <c r="G613" s="159"/>
      <c r="H613" s="355"/>
      <c r="I613" s="56" t="s">
        <v>63</v>
      </c>
      <c r="J613" s="58" t="s">
        <v>73</v>
      </c>
      <c r="K613" s="58"/>
      <c r="L613" s="358"/>
      <c r="M613" s="355"/>
      <c r="N613" s="355"/>
      <c r="O613" s="355"/>
      <c r="P613" s="217"/>
      <c r="Q613" s="413"/>
      <c r="R613" s="413"/>
      <c r="S613" s="413"/>
      <c r="T613" s="361"/>
      <c r="U613" s="56" t="s">
        <v>47</v>
      </c>
      <c r="V613" s="57"/>
      <c r="W613" s="57"/>
      <c r="X613" s="358"/>
      <c r="Y613" s="233"/>
      <c r="Z613" s="233"/>
      <c r="AA613" s="233"/>
      <c r="AB613" s="401"/>
      <c r="AC613" s="155"/>
      <c r="AD613" s="155"/>
      <c r="AE613" s="156"/>
      <c r="AF613" s="193"/>
      <c r="AG613" s="544"/>
      <c r="AH613" s="547"/>
      <c r="AI613" s="138"/>
      <c r="AJ613" s="139"/>
      <c r="AK613" s="139"/>
      <c r="AL613" s="139"/>
      <c r="AM613" s="139"/>
      <c r="AN613" s="140"/>
    </row>
    <row r="614" spans="1:40" s="64" customFormat="1" ht="14.45" customHeight="1" x14ac:dyDescent="0.2">
      <c r="A614" s="477"/>
      <c r="B614" s="161"/>
      <c r="C614" s="161"/>
      <c r="D614" s="161"/>
      <c r="E614" s="398"/>
      <c r="F614" s="147"/>
      <c r="G614" s="159"/>
      <c r="H614" s="355"/>
      <c r="I614" s="56" t="s">
        <v>64</v>
      </c>
      <c r="J614" s="58" t="s">
        <v>73</v>
      </c>
      <c r="K614" s="58"/>
      <c r="L614" s="358"/>
      <c r="M614" s="355"/>
      <c r="N614" s="355"/>
      <c r="O614" s="355"/>
      <c r="P614" s="217"/>
      <c r="Q614" s="413"/>
      <c r="R614" s="413"/>
      <c r="S614" s="413"/>
      <c r="T614" s="361"/>
      <c r="U614" s="56" t="s">
        <v>48</v>
      </c>
      <c r="V614" s="57"/>
      <c r="W614" s="57"/>
      <c r="X614" s="358"/>
      <c r="Y614" s="233"/>
      <c r="Z614" s="233"/>
      <c r="AA614" s="233"/>
      <c r="AB614" s="401"/>
      <c r="AC614" s="155"/>
      <c r="AD614" s="155"/>
      <c r="AE614" s="156"/>
      <c r="AF614" s="193"/>
      <c r="AG614" s="544"/>
      <c r="AH614" s="547"/>
      <c r="AI614" s="138"/>
      <c r="AJ614" s="139"/>
      <c r="AK614" s="139"/>
      <c r="AL614" s="139"/>
      <c r="AM614" s="139"/>
      <c r="AN614" s="140"/>
    </row>
    <row r="615" spans="1:40" s="64" customFormat="1" ht="63.75" x14ac:dyDescent="0.2">
      <c r="A615" s="477"/>
      <c r="B615" s="161"/>
      <c r="C615" s="161"/>
      <c r="D615" s="161"/>
      <c r="E615" s="398"/>
      <c r="F615" s="147"/>
      <c r="G615" s="159"/>
      <c r="H615" s="355"/>
      <c r="I615" s="56" t="s">
        <v>65</v>
      </c>
      <c r="J615" s="58" t="s">
        <v>73</v>
      </c>
      <c r="K615" s="58"/>
      <c r="L615" s="358"/>
      <c r="M615" s="355"/>
      <c r="N615" s="355"/>
      <c r="O615" s="355"/>
      <c r="P615" s="217"/>
      <c r="Q615" s="413"/>
      <c r="R615" s="413"/>
      <c r="S615" s="413"/>
      <c r="T615" s="361"/>
      <c r="U615" s="56" t="s">
        <v>50</v>
      </c>
      <c r="V615" s="57"/>
      <c r="W615" s="57"/>
      <c r="X615" s="358"/>
      <c r="Y615" s="233"/>
      <c r="Z615" s="233"/>
      <c r="AA615" s="233"/>
      <c r="AB615" s="401"/>
      <c r="AC615" s="155"/>
      <c r="AD615" s="155"/>
      <c r="AE615" s="156"/>
      <c r="AF615" s="193"/>
      <c r="AG615" s="544"/>
      <c r="AH615" s="547"/>
      <c r="AI615" s="138"/>
      <c r="AJ615" s="139"/>
      <c r="AK615" s="139"/>
      <c r="AL615" s="139"/>
      <c r="AM615" s="139"/>
      <c r="AN615" s="140"/>
    </row>
    <row r="616" spans="1:40" s="64" customFormat="1" ht="63.75" x14ac:dyDescent="0.2">
      <c r="A616" s="477"/>
      <c r="B616" s="161"/>
      <c r="C616" s="161"/>
      <c r="D616" s="161"/>
      <c r="E616" s="398"/>
      <c r="F616" s="147"/>
      <c r="G616" s="159"/>
      <c r="H616" s="355"/>
      <c r="I616" s="56" t="s">
        <v>66</v>
      </c>
      <c r="J616" s="58" t="s">
        <v>73</v>
      </c>
      <c r="K616" s="58"/>
      <c r="L616" s="358"/>
      <c r="M616" s="355"/>
      <c r="N616" s="355"/>
      <c r="O616" s="355"/>
      <c r="P616" s="217"/>
      <c r="Q616" s="413"/>
      <c r="R616" s="413"/>
      <c r="S616" s="413"/>
      <c r="T616" s="361"/>
      <c r="U616" s="56" t="s">
        <v>52</v>
      </c>
      <c r="V616" s="57"/>
      <c r="W616" s="57"/>
      <c r="X616" s="358"/>
      <c r="Y616" s="233"/>
      <c r="Z616" s="233"/>
      <c r="AA616" s="233"/>
      <c r="AB616" s="401"/>
      <c r="AC616" s="155"/>
      <c r="AD616" s="155"/>
      <c r="AE616" s="156"/>
      <c r="AF616" s="193"/>
      <c r="AG616" s="544"/>
      <c r="AH616" s="547"/>
      <c r="AI616" s="138"/>
      <c r="AJ616" s="139"/>
      <c r="AK616" s="139"/>
      <c r="AL616" s="139"/>
      <c r="AM616" s="139"/>
      <c r="AN616" s="140"/>
    </row>
    <row r="617" spans="1:40" s="64" customFormat="1" ht="14.45" customHeight="1" x14ac:dyDescent="0.2">
      <c r="A617" s="477"/>
      <c r="B617" s="161"/>
      <c r="C617" s="161"/>
      <c r="D617" s="161"/>
      <c r="E617" s="398"/>
      <c r="F617" s="147"/>
      <c r="G617" s="159"/>
      <c r="H617" s="355"/>
      <c r="I617" s="56" t="s">
        <v>67</v>
      </c>
      <c r="J617" s="58" t="s">
        <v>73</v>
      </c>
      <c r="K617" s="58"/>
      <c r="L617" s="358"/>
      <c r="M617" s="355"/>
      <c r="N617" s="355"/>
      <c r="O617" s="355"/>
      <c r="P617" s="217"/>
      <c r="Q617" s="414"/>
      <c r="R617" s="414"/>
      <c r="S617" s="414"/>
      <c r="T617" s="362"/>
      <c r="U617" s="56" t="s">
        <v>53</v>
      </c>
      <c r="V617" s="57"/>
      <c r="W617" s="57"/>
      <c r="X617" s="359"/>
      <c r="Y617" s="233"/>
      <c r="Z617" s="233"/>
      <c r="AA617" s="233"/>
      <c r="AB617" s="401"/>
      <c r="AC617" s="155"/>
      <c r="AD617" s="155"/>
      <c r="AE617" s="156"/>
      <c r="AF617" s="193"/>
      <c r="AG617" s="544"/>
      <c r="AH617" s="547"/>
      <c r="AI617" s="138"/>
      <c r="AJ617" s="139"/>
      <c r="AK617" s="139"/>
      <c r="AL617" s="139"/>
      <c r="AM617" s="139"/>
      <c r="AN617" s="140"/>
    </row>
    <row r="618" spans="1:40" s="64" customFormat="1" ht="14.45" customHeight="1" x14ac:dyDescent="0.2">
      <c r="A618" s="477"/>
      <c r="B618" s="161"/>
      <c r="C618" s="161"/>
      <c r="D618" s="161"/>
      <c r="E618" s="398"/>
      <c r="F618" s="147"/>
      <c r="G618" s="159"/>
      <c r="H618" s="355"/>
      <c r="I618" s="56" t="s">
        <v>68</v>
      </c>
      <c r="J618" s="36"/>
      <c r="K618" s="58" t="s">
        <v>73</v>
      </c>
      <c r="L618" s="358"/>
      <c r="M618" s="355"/>
      <c r="N618" s="355"/>
      <c r="O618" s="355"/>
      <c r="P618" s="368" t="s">
        <v>69</v>
      </c>
      <c r="Q618" s="369"/>
      <c r="R618" s="369"/>
      <c r="S618" s="369"/>
      <c r="T618" s="369"/>
      <c r="U618" s="369"/>
      <c r="V618" s="369"/>
      <c r="W618" s="369"/>
      <c r="X618" s="370"/>
      <c r="Y618" s="233"/>
      <c r="Z618" s="233"/>
      <c r="AA618" s="233"/>
      <c r="AB618" s="401"/>
      <c r="AC618" s="155"/>
      <c r="AD618" s="155"/>
      <c r="AE618" s="156"/>
      <c r="AF618" s="193"/>
      <c r="AG618" s="544"/>
      <c r="AH618" s="547"/>
      <c r="AI618" s="138"/>
      <c r="AJ618" s="139"/>
      <c r="AK618" s="139"/>
      <c r="AL618" s="139"/>
      <c r="AM618" s="139"/>
      <c r="AN618" s="140"/>
    </row>
    <row r="619" spans="1:40" s="64" customFormat="1" ht="14.45" customHeight="1" x14ac:dyDescent="0.2">
      <c r="A619" s="477"/>
      <c r="B619" s="161"/>
      <c r="C619" s="161"/>
      <c r="D619" s="161"/>
      <c r="E619" s="398"/>
      <c r="F619" s="147"/>
      <c r="G619" s="159"/>
      <c r="H619" s="355"/>
      <c r="I619" s="56" t="s">
        <v>70</v>
      </c>
      <c r="J619" s="38" t="s">
        <v>73</v>
      </c>
      <c r="K619" s="58"/>
      <c r="L619" s="358"/>
      <c r="M619" s="355"/>
      <c r="N619" s="355"/>
      <c r="O619" s="355"/>
      <c r="P619" s="371"/>
      <c r="Q619" s="372"/>
      <c r="R619" s="372"/>
      <c r="S619" s="372"/>
      <c r="T619" s="372"/>
      <c r="U619" s="372"/>
      <c r="V619" s="372"/>
      <c r="W619" s="372"/>
      <c r="X619" s="373"/>
      <c r="Y619" s="233"/>
      <c r="Z619" s="233"/>
      <c r="AA619" s="233"/>
      <c r="AB619" s="401"/>
      <c r="AC619" s="155"/>
      <c r="AD619" s="155"/>
      <c r="AE619" s="156"/>
      <c r="AF619" s="193"/>
      <c r="AG619" s="544"/>
      <c r="AH619" s="547"/>
      <c r="AI619" s="138"/>
      <c r="AJ619" s="139"/>
      <c r="AK619" s="139"/>
      <c r="AL619" s="139"/>
      <c r="AM619" s="139"/>
      <c r="AN619" s="140"/>
    </row>
    <row r="620" spans="1:40" s="64" customFormat="1" ht="14.45" customHeight="1" x14ac:dyDescent="0.2">
      <c r="A620" s="477"/>
      <c r="B620" s="161"/>
      <c r="C620" s="161"/>
      <c r="D620" s="161"/>
      <c r="E620" s="398"/>
      <c r="F620" s="147"/>
      <c r="G620" s="159"/>
      <c r="H620" s="355"/>
      <c r="I620" s="56" t="s">
        <v>71</v>
      </c>
      <c r="J620" s="38" t="s">
        <v>73</v>
      </c>
      <c r="K620" s="58"/>
      <c r="L620" s="358"/>
      <c r="M620" s="355"/>
      <c r="N620" s="355"/>
      <c r="O620" s="355"/>
      <c r="P620" s="371"/>
      <c r="Q620" s="372"/>
      <c r="R620" s="372"/>
      <c r="S620" s="372"/>
      <c r="T620" s="372"/>
      <c r="U620" s="372"/>
      <c r="V620" s="372"/>
      <c r="W620" s="372"/>
      <c r="X620" s="373"/>
      <c r="Y620" s="233"/>
      <c r="Z620" s="233"/>
      <c r="AA620" s="233"/>
      <c r="AB620" s="401"/>
      <c r="AC620" s="155"/>
      <c r="AD620" s="155"/>
      <c r="AE620" s="156"/>
      <c r="AF620" s="193"/>
      <c r="AG620" s="544"/>
      <c r="AH620" s="547"/>
      <c r="AI620" s="138"/>
      <c r="AJ620" s="139"/>
      <c r="AK620" s="139"/>
      <c r="AL620" s="139"/>
      <c r="AM620" s="139"/>
      <c r="AN620" s="140"/>
    </row>
    <row r="621" spans="1:40" s="64" customFormat="1" ht="8.4499999999999993" customHeight="1" thickBot="1" x14ac:dyDescent="0.25">
      <c r="A621" s="477"/>
      <c r="B621" s="162"/>
      <c r="C621" s="162"/>
      <c r="D621" s="162"/>
      <c r="E621" s="399"/>
      <c r="F621" s="148"/>
      <c r="G621" s="160"/>
      <c r="H621" s="356"/>
      <c r="I621" s="34" t="s">
        <v>72</v>
      </c>
      <c r="J621" s="38"/>
      <c r="K621" s="36" t="s">
        <v>73</v>
      </c>
      <c r="L621" s="359"/>
      <c r="M621" s="356"/>
      <c r="N621" s="356"/>
      <c r="O621" s="356"/>
      <c r="P621" s="374"/>
      <c r="Q621" s="375"/>
      <c r="R621" s="375"/>
      <c r="S621" s="375"/>
      <c r="T621" s="375"/>
      <c r="U621" s="375"/>
      <c r="V621" s="375"/>
      <c r="W621" s="375"/>
      <c r="X621" s="376"/>
      <c r="Y621" s="234"/>
      <c r="Z621" s="234"/>
      <c r="AA621" s="234"/>
      <c r="AB621" s="402"/>
      <c r="AC621" s="179"/>
      <c r="AD621" s="179"/>
      <c r="AE621" s="181"/>
      <c r="AF621" s="194"/>
      <c r="AG621" s="545"/>
      <c r="AH621" s="548"/>
      <c r="AI621" s="143"/>
      <c r="AJ621" s="144"/>
      <c r="AK621" s="144"/>
      <c r="AL621" s="144"/>
      <c r="AM621" s="144"/>
      <c r="AN621" s="145"/>
    </row>
    <row r="622" spans="1:40" s="64" customFormat="1" ht="25.5" customHeight="1" x14ac:dyDescent="0.2">
      <c r="A622" s="477"/>
      <c r="B622" s="203" t="s">
        <v>565</v>
      </c>
      <c r="C622" s="158" t="s">
        <v>266</v>
      </c>
      <c r="D622" s="158" t="s">
        <v>298</v>
      </c>
      <c r="E622" s="158" t="s">
        <v>299</v>
      </c>
      <c r="F622" s="158" t="s">
        <v>289</v>
      </c>
      <c r="G622" s="170">
        <v>4</v>
      </c>
      <c r="H622" s="366" t="str">
        <f>IF(G622=1,"RARA VEZ",IF(G622=2,"IMPROBABLE",IF(G622=3,"POSIBLE",IF(G622=4,"PROBABLE",IF(G622=5,"CASI SEGURO"," ")))))</f>
        <v>PROBABLE</v>
      </c>
      <c r="I622" s="56" t="s">
        <v>41</v>
      </c>
      <c r="J622" s="65" t="s">
        <v>73</v>
      </c>
      <c r="K622" s="58"/>
      <c r="L622" s="367">
        <f>COUNTIF(J622:J653,"x")</f>
        <v>15</v>
      </c>
      <c r="M622" s="366" t="str">
        <f>IF(L622&lt;6,"5",IF(L622&gt;11,"20",IF(L667&gt;6,"10","10 ")))</f>
        <v>20</v>
      </c>
      <c r="N622" s="366">
        <f>(G622*M622)</f>
        <v>80</v>
      </c>
      <c r="O622" s="366" t="str">
        <f>IF(N622&lt;11,"BAJA",IF(N622&gt;59,"EXTREMA",IF(N622=15,"MODERADA",IF(N622=20,"MODERADA",IF(N622=25,"MODERADA",IF(N622=30,"ALTA",IF(N622=40,"ALTA",IF(N622=50,"ALTA"," "))))))))</f>
        <v>EXTREMA</v>
      </c>
      <c r="P622" s="217" t="s">
        <v>300</v>
      </c>
      <c r="Q622" s="298" t="s">
        <v>73</v>
      </c>
      <c r="R622" s="298"/>
      <c r="S622" s="298"/>
      <c r="T622" s="360" t="s">
        <v>42</v>
      </c>
      <c r="U622" s="56" t="s">
        <v>43</v>
      </c>
      <c r="V622" s="57" t="s">
        <v>73</v>
      </c>
      <c r="W622" s="57"/>
      <c r="X622" s="320">
        <f>SUM(IF(V622="x",15)+IF(V623="x",5)+IF(V624="x",15)+IF(V625="x",10)+IF(V626="x",15)+IF(V627="x",10)+IF(V628="x",30))</f>
        <v>90</v>
      </c>
      <c r="Y622" s="415">
        <f>AVERAGE(X622:X649)</f>
        <v>67.5</v>
      </c>
      <c r="Z622" s="233" t="str">
        <f>IF(Y622&lt;86,"DEBIL",IF(Y622&gt;95,"FUERTE",IF(Y622=86,"MODERADO",IF(Y622=87,"MODERADO",IF(Y622=88,"MODERADO",IF(Y622=89,"MODERADO",IF(Y622=90,"MODERADO",IF(Y622=91,"MODERADO",IF(Y622=92,"MODERADO",IF(Y622=93,"MODERADO",IF(Y622=94,"MODERADO",IF(Y622=95,"MODERADO"," "))))))))))))</f>
        <v>DEBIL</v>
      </c>
      <c r="AA622" s="232" t="str">
        <f>IF(Y622&lt;85,O622," ")</f>
        <v>EXTREMA</v>
      </c>
      <c r="AB622" s="404" t="s">
        <v>44</v>
      </c>
      <c r="AC622" s="182" t="s">
        <v>301</v>
      </c>
      <c r="AD622" s="178" t="s">
        <v>302</v>
      </c>
      <c r="AE622" s="180" t="s">
        <v>303</v>
      </c>
      <c r="AF622" s="187" t="s">
        <v>304</v>
      </c>
      <c r="AG622" s="549" t="s">
        <v>768</v>
      </c>
      <c r="AH622" s="549" t="s">
        <v>769</v>
      </c>
      <c r="AI622" s="135" t="s">
        <v>743</v>
      </c>
      <c r="AJ622" s="671"/>
      <c r="AK622" s="671"/>
      <c r="AL622" s="671"/>
      <c r="AM622" s="671"/>
      <c r="AN622" s="672"/>
    </row>
    <row r="623" spans="1:40" s="64" customFormat="1" ht="63.75" x14ac:dyDescent="0.2">
      <c r="A623" s="477"/>
      <c r="B623" s="161"/>
      <c r="C623" s="161"/>
      <c r="D623" s="161"/>
      <c r="E623" s="161"/>
      <c r="F623" s="161"/>
      <c r="G623" s="159"/>
      <c r="H623" s="355"/>
      <c r="I623" s="56" t="s">
        <v>45</v>
      </c>
      <c r="J623" s="297" t="s">
        <v>73</v>
      </c>
      <c r="K623" s="297"/>
      <c r="L623" s="358"/>
      <c r="M623" s="355"/>
      <c r="N623" s="355"/>
      <c r="O623" s="355"/>
      <c r="P623" s="217"/>
      <c r="Q623" s="298"/>
      <c r="R623" s="298"/>
      <c r="S623" s="298"/>
      <c r="T623" s="361"/>
      <c r="U623" s="56" t="s">
        <v>46</v>
      </c>
      <c r="V623" s="57" t="s">
        <v>73</v>
      </c>
      <c r="W623" s="57"/>
      <c r="X623" s="320"/>
      <c r="Y623" s="415"/>
      <c r="Z623" s="233"/>
      <c r="AA623" s="233"/>
      <c r="AB623" s="401"/>
      <c r="AC623" s="183"/>
      <c r="AD623" s="155"/>
      <c r="AE623" s="156"/>
      <c r="AF623" s="157"/>
      <c r="AG623" s="550"/>
      <c r="AH623" s="550"/>
      <c r="AI623" s="673"/>
      <c r="AJ623" s="674"/>
      <c r="AK623" s="674"/>
      <c r="AL623" s="674"/>
      <c r="AM623" s="674"/>
      <c r="AN623" s="675"/>
    </row>
    <row r="624" spans="1:40" s="64" customFormat="1" ht="14.45" customHeight="1" x14ac:dyDescent="0.2">
      <c r="A624" s="477"/>
      <c r="B624" s="161"/>
      <c r="C624" s="161"/>
      <c r="D624" s="161"/>
      <c r="E624" s="161"/>
      <c r="F624" s="161"/>
      <c r="G624" s="159"/>
      <c r="H624" s="355"/>
      <c r="I624" s="56"/>
      <c r="J624" s="297"/>
      <c r="K624" s="297"/>
      <c r="L624" s="358"/>
      <c r="M624" s="355"/>
      <c r="N624" s="355"/>
      <c r="O624" s="355"/>
      <c r="P624" s="217"/>
      <c r="Q624" s="298"/>
      <c r="R624" s="298"/>
      <c r="S624" s="298"/>
      <c r="T624" s="361"/>
      <c r="U624" s="56" t="s">
        <v>47</v>
      </c>
      <c r="V624" s="57" t="s">
        <v>73</v>
      </c>
      <c r="W624" s="57"/>
      <c r="X624" s="320"/>
      <c r="Y624" s="415"/>
      <c r="Z624" s="233"/>
      <c r="AA624" s="233"/>
      <c r="AB624" s="401"/>
      <c r="AC624" s="183"/>
      <c r="AD624" s="155"/>
      <c r="AE624" s="156"/>
      <c r="AF624" s="157"/>
      <c r="AG624" s="550"/>
      <c r="AH624" s="550"/>
      <c r="AI624" s="673"/>
      <c r="AJ624" s="674"/>
      <c r="AK624" s="674"/>
      <c r="AL624" s="674"/>
      <c r="AM624" s="674"/>
      <c r="AN624" s="675"/>
    </row>
    <row r="625" spans="1:40" s="64" customFormat="1" ht="14.45" customHeight="1" x14ac:dyDescent="0.2">
      <c r="A625" s="477"/>
      <c r="B625" s="161"/>
      <c r="C625" s="161"/>
      <c r="D625" s="161"/>
      <c r="E625" s="161"/>
      <c r="F625" s="161"/>
      <c r="G625" s="159"/>
      <c r="H625" s="355"/>
      <c r="I625" s="56"/>
      <c r="J625" s="297"/>
      <c r="K625" s="297"/>
      <c r="L625" s="358"/>
      <c r="M625" s="355"/>
      <c r="N625" s="355"/>
      <c r="O625" s="355"/>
      <c r="P625" s="217"/>
      <c r="Q625" s="298"/>
      <c r="R625" s="298"/>
      <c r="S625" s="298"/>
      <c r="T625" s="361"/>
      <c r="U625" s="56" t="s">
        <v>48</v>
      </c>
      <c r="V625" s="57"/>
      <c r="W625" s="57" t="s">
        <v>73</v>
      </c>
      <c r="X625" s="320"/>
      <c r="Y625" s="415"/>
      <c r="Z625" s="233"/>
      <c r="AA625" s="233"/>
      <c r="AB625" s="401"/>
      <c r="AC625" s="183"/>
      <c r="AD625" s="155"/>
      <c r="AE625" s="156"/>
      <c r="AF625" s="157"/>
      <c r="AG625" s="550"/>
      <c r="AH625" s="550"/>
      <c r="AI625" s="673"/>
      <c r="AJ625" s="674"/>
      <c r="AK625" s="674"/>
      <c r="AL625" s="674"/>
      <c r="AM625" s="674"/>
      <c r="AN625" s="675"/>
    </row>
    <row r="626" spans="1:40" s="64" customFormat="1" ht="63.75" x14ac:dyDescent="0.2">
      <c r="A626" s="477"/>
      <c r="B626" s="161"/>
      <c r="C626" s="161"/>
      <c r="D626" s="161"/>
      <c r="E626" s="161"/>
      <c r="F626" s="161"/>
      <c r="G626" s="159"/>
      <c r="H626" s="355"/>
      <c r="I626" s="56" t="s">
        <v>49</v>
      </c>
      <c r="J626" s="58" t="s">
        <v>73</v>
      </c>
      <c r="K626" s="58"/>
      <c r="L626" s="358"/>
      <c r="M626" s="355"/>
      <c r="N626" s="355"/>
      <c r="O626" s="355"/>
      <c r="P626" s="217"/>
      <c r="Q626" s="298"/>
      <c r="R626" s="298"/>
      <c r="S626" s="298"/>
      <c r="T626" s="361"/>
      <c r="U626" s="56" t="s">
        <v>50</v>
      </c>
      <c r="V626" s="57" t="s">
        <v>73</v>
      </c>
      <c r="W626" s="57"/>
      <c r="X626" s="320"/>
      <c r="Y626" s="415"/>
      <c r="Z626" s="233"/>
      <c r="AA626" s="233"/>
      <c r="AB626" s="401"/>
      <c r="AC626" s="183"/>
      <c r="AD626" s="155"/>
      <c r="AE626" s="156"/>
      <c r="AF626" s="157"/>
      <c r="AG626" s="550"/>
      <c r="AH626" s="550"/>
      <c r="AI626" s="673"/>
      <c r="AJ626" s="674"/>
      <c r="AK626" s="674"/>
      <c r="AL626" s="674"/>
      <c r="AM626" s="674"/>
      <c r="AN626" s="675"/>
    </row>
    <row r="627" spans="1:40" s="64" customFormat="1" ht="63.75" x14ac:dyDescent="0.2">
      <c r="A627" s="477"/>
      <c r="B627" s="161"/>
      <c r="C627" s="161"/>
      <c r="D627" s="161"/>
      <c r="E627" s="161"/>
      <c r="F627" s="161"/>
      <c r="G627" s="159"/>
      <c r="H627" s="355"/>
      <c r="I627" s="56" t="s">
        <v>51</v>
      </c>
      <c r="J627" s="297" t="s">
        <v>73</v>
      </c>
      <c r="K627" s="297"/>
      <c r="L627" s="358"/>
      <c r="M627" s="355"/>
      <c r="N627" s="355"/>
      <c r="O627" s="355"/>
      <c r="P627" s="217"/>
      <c r="Q627" s="298"/>
      <c r="R627" s="298"/>
      <c r="S627" s="298"/>
      <c r="T627" s="361"/>
      <c r="U627" s="56" t="s">
        <v>52</v>
      </c>
      <c r="V627" s="57" t="s">
        <v>73</v>
      </c>
      <c r="W627" s="57"/>
      <c r="X627" s="320"/>
      <c r="Y627" s="415"/>
      <c r="Z627" s="233"/>
      <c r="AA627" s="233"/>
      <c r="AB627" s="401"/>
      <c r="AC627" s="183"/>
      <c r="AD627" s="155"/>
      <c r="AE627" s="156"/>
      <c r="AF627" s="157"/>
      <c r="AG627" s="550"/>
      <c r="AH627" s="550"/>
      <c r="AI627" s="673"/>
      <c r="AJ627" s="674"/>
      <c r="AK627" s="674"/>
      <c r="AL627" s="674"/>
      <c r="AM627" s="674"/>
      <c r="AN627" s="675"/>
    </row>
    <row r="628" spans="1:40" s="64" customFormat="1" ht="14.45" customHeight="1" x14ac:dyDescent="0.2">
      <c r="A628" s="477"/>
      <c r="B628" s="161"/>
      <c r="C628" s="161"/>
      <c r="D628" s="161"/>
      <c r="E628" s="161"/>
      <c r="F628" s="161"/>
      <c r="G628" s="159"/>
      <c r="H628" s="355"/>
      <c r="I628" s="56"/>
      <c r="J628" s="297"/>
      <c r="K628" s="297"/>
      <c r="L628" s="358"/>
      <c r="M628" s="355"/>
      <c r="N628" s="355"/>
      <c r="O628" s="355"/>
      <c r="P628" s="217"/>
      <c r="Q628" s="298"/>
      <c r="R628" s="298"/>
      <c r="S628" s="298"/>
      <c r="T628" s="362"/>
      <c r="U628" s="56" t="s">
        <v>53</v>
      </c>
      <c r="V628" s="57" t="s">
        <v>73</v>
      </c>
      <c r="W628" s="57"/>
      <c r="X628" s="320"/>
      <c r="Y628" s="415"/>
      <c r="Z628" s="233"/>
      <c r="AA628" s="233"/>
      <c r="AB628" s="401"/>
      <c r="AC628" s="183"/>
      <c r="AD628" s="155"/>
      <c r="AE628" s="156"/>
      <c r="AF628" s="157"/>
      <c r="AG628" s="550"/>
      <c r="AH628" s="550"/>
      <c r="AI628" s="673"/>
      <c r="AJ628" s="674"/>
      <c r="AK628" s="674"/>
      <c r="AL628" s="674"/>
      <c r="AM628" s="674"/>
      <c r="AN628" s="675"/>
    </row>
    <row r="629" spans="1:40" s="64" customFormat="1" ht="25.5" customHeight="1" x14ac:dyDescent="0.2">
      <c r="A629" s="477"/>
      <c r="B629" s="161"/>
      <c r="C629" s="161"/>
      <c r="D629" s="161"/>
      <c r="E629" s="161"/>
      <c r="F629" s="161"/>
      <c r="G629" s="159"/>
      <c r="H629" s="355"/>
      <c r="I629" s="56"/>
      <c r="J629" s="297"/>
      <c r="K629" s="297"/>
      <c r="L629" s="358"/>
      <c r="M629" s="355"/>
      <c r="N629" s="355"/>
      <c r="O629" s="355"/>
      <c r="P629" s="217" t="s">
        <v>305</v>
      </c>
      <c r="Q629" s="298" t="s">
        <v>73</v>
      </c>
      <c r="R629" s="298"/>
      <c r="S629" s="298"/>
      <c r="T629" s="360" t="s">
        <v>54</v>
      </c>
      <c r="U629" s="56" t="s">
        <v>43</v>
      </c>
      <c r="V629" s="57" t="s">
        <v>73</v>
      </c>
      <c r="W629" s="57"/>
      <c r="X629" s="320">
        <f>SUM(IF(V629="x",15)+IF(V630="x",5)+IF(V631="x",15)+IF(V632="x",10)+IF(V633="x",15)+IF(V634="x",10)+IF(V635="x",30))</f>
        <v>90</v>
      </c>
      <c r="Y629" s="415"/>
      <c r="Z629" s="233"/>
      <c r="AA629" s="233"/>
      <c r="AB629" s="401"/>
      <c r="AC629" s="183"/>
      <c r="AD629" s="155"/>
      <c r="AE629" s="156"/>
      <c r="AF629" s="157"/>
      <c r="AG629" s="550"/>
      <c r="AH629" s="550"/>
      <c r="AI629" s="673"/>
      <c r="AJ629" s="674"/>
      <c r="AK629" s="674"/>
      <c r="AL629" s="674"/>
      <c r="AM629" s="674"/>
      <c r="AN629" s="675"/>
    </row>
    <row r="630" spans="1:40" s="64" customFormat="1" ht="63.75" x14ac:dyDescent="0.2">
      <c r="A630" s="477"/>
      <c r="B630" s="161"/>
      <c r="C630" s="161"/>
      <c r="D630" s="161"/>
      <c r="E630" s="161"/>
      <c r="F630" s="161"/>
      <c r="G630" s="159"/>
      <c r="H630" s="355"/>
      <c r="I630" s="56" t="s">
        <v>55</v>
      </c>
      <c r="J630" s="297" t="s">
        <v>73</v>
      </c>
      <c r="K630" s="297"/>
      <c r="L630" s="358"/>
      <c r="M630" s="355"/>
      <c r="N630" s="355"/>
      <c r="O630" s="355"/>
      <c r="P630" s="217"/>
      <c r="Q630" s="298"/>
      <c r="R630" s="298"/>
      <c r="S630" s="298"/>
      <c r="T630" s="361"/>
      <c r="U630" s="56" t="s">
        <v>46</v>
      </c>
      <c r="V630" s="57" t="s">
        <v>73</v>
      </c>
      <c r="W630" s="57"/>
      <c r="X630" s="320"/>
      <c r="Y630" s="415"/>
      <c r="Z630" s="233"/>
      <c r="AA630" s="233"/>
      <c r="AB630" s="401"/>
      <c r="AC630" s="183"/>
      <c r="AD630" s="155"/>
      <c r="AE630" s="156"/>
      <c r="AF630" s="157"/>
      <c r="AG630" s="550"/>
      <c r="AH630" s="550"/>
      <c r="AI630" s="673"/>
      <c r="AJ630" s="674"/>
      <c r="AK630" s="674"/>
      <c r="AL630" s="674"/>
      <c r="AM630" s="674"/>
      <c r="AN630" s="675"/>
    </row>
    <row r="631" spans="1:40" s="64" customFormat="1" ht="14.45" customHeight="1" x14ac:dyDescent="0.2">
      <c r="A631" s="477"/>
      <c r="B631" s="161"/>
      <c r="C631" s="161"/>
      <c r="D631" s="161"/>
      <c r="E631" s="161"/>
      <c r="F631" s="161"/>
      <c r="G631" s="159"/>
      <c r="H631" s="355"/>
      <c r="I631" s="56"/>
      <c r="J631" s="297"/>
      <c r="K631" s="297"/>
      <c r="L631" s="358"/>
      <c r="M631" s="355"/>
      <c r="N631" s="355"/>
      <c r="O631" s="355"/>
      <c r="P631" s="217"/>
      <c r="Q631" s="298"/>
      <c r="R631" s="298"/>
      <c r="S631" s="298"/>
      <c r="T631" s="361"/>
      <c r="U631" s="56" t="s">
        <v>47</v>
      </c>
      <c r="V631" s="57" t="s">
        <v>73</v>
      </c>
      <c r="W631" s="57"/>
      <c r="X631" s="320"/>
      <c r="Y631" s="415"/>
      <c r="Z631" s="233"/>
      <c r="AA631" s="233"/>
      <c r="AB631" s="401"/>
      <c r="AC631" s="183"/>
      <c r="AD631" s="155"/>
      <c r="AE631" s="156"/>
      <c r="AF631" s="157"/>
      <c r="AG631" s="550"/>
      <c r="AH631" s="550"/>
      <c r="AI631" s="673"/>
      <c r="AJ631" s="674"/>
      <c r="AK631" s="674"/>
      <c r="AL631" s="674"/>
      <c r="AM631" s="674"/>
      <c r="AN631" s="675"/>
    </row>
    <row r="632" spans="1:40" s="64" customFormat="1" ht="14.45" customHeight="1" x14ac:dyDescent="0.2">
      <c r="A632" s="477"/>
      <c r="B632" s="161"/>
      <c r="C632" s="161"/>
      <c r="D632" s="161"/>
      <c r="E632" s="161"/>
      <c r="F632" s="161"/>
      <c r="G632" s="159"/>
      <c r="H632" s="355"/>
      <c r="I632" s="56"/>
      <c r="J632" s="297"/>
      <c r="K632" s="297"/>
      <c r="L632" s="358"/>
      <c r="M632" s="355"/>
      <c r="N632" s="355"/>
      <c r="O632" s="355"/>
      <c r="P632" s="217"/>
      <c r="Q632" s="298"/>
      <c r="R632" s="298"/>
      <c r="S632" s="298"/>
      <c r="T632" s="361"/>
      <c r="U632" s="56" t="s">
        <v>48</v>
      </c>
      <c r="V632" s="57"/>
      <c r="W632" s="57" t="s">
        <v>73</v>
      </c>
      <c r="X632" s="320"/>
      <c r="Y632" s="415"/>
      <c r="Z632" s="233"/>
      <c r="AA632" s="233"/>
      <c r="AB632" s="401"/>
      <c r="AC632" s="183"/>
      <c r="AD632" s="155"/>
      <c r="AE632" s="156"/>
      <c r="AF632" s="157"/>
      <c r="AG632" s="550"/>
      <c r="AH632" s="550"/>
      <c r="AI632" s="673"/>
      <c r="AJ632" s="674"/>
      <c r="AK632" s="674"/>
      <c r="AL632" s="674"/>
      <c r="AM632" s="674"/>
      <c r="AN632" s="675"/>
    </row>
    <row r="633" spans="1:40" s="64" customFormat="1" ht="63.75" x14ac:dyDescent="0.2">
      <c r="A633" s="477"/>
      <c r="B633" s="161"/>
      <c r="C633" s="161"/>
      <c r="D633" s="161"/>
      <c r="E633" s="161"/>
      <c r="F633" s="161"/>
      <c r="G633" s="159"/>
      <c r="H633" s="355"/>
      <c r="I633" s="56" t="s">
        <v>56</v>
      </c>
      <c r="J633" s="58" t="s">
        <v>73</v>
      </c>
      <c r="K633" s="58"/>
      <c r="L633" s="358"/>
      <c r="M633" s="355"/>
      <c r="N633" s="355"/>
      <c r="O633" s="355"/>
      <c r="P633" s="217"/>
      <c r="Q633" s="298"/>
      <c r="R633" s="298"/>
      <c r="S633" s="298"/>
      <c r="T633" s="361"/>
      <c r="U633" s="56" t="s">
        <v>50</v>
      </c>
      <c r="V633" s="57" t="s">
        <v>73</v>
      </c>
      <c r="W633" s="57"/>
      <c r="X633" s="320"/>
      <c r="Y633" s="415"/>
      <c r="Z633" s="233"/>
      <c r="AA633" s="233"/>
      <c r="AB633" s="401"/>
      <c r="AC633" s="183"/>
      <c r="AD633" s="155"/>
      <c r="AE633" s="156"/>
      <c r="AF633" s="157"/>
      <c r="AG633" s="550"/>
      <c r="AH633" s="550"/>
      <c r="AI633" s="673"/>
      <c r="AJ633" s="674"/>
      <c r="AK633" s="674"/>
      <c r="AL633" s="674"/>
      <c r="AM633" s="674"/>
      <c r="AN633" s="675"/>
    </row>
    <row r="634" spans="1:40" s="64" customFormat="1" ht="63.75" x14ac:dyDescent="0.2">
      <c r="A634" s="477"/>
      <c r="B634" s="161"/>
      <c r="C634" s="161"/>
      <c r="D634" s="161"/>
      <c r="E634" s="161"/>
      <c r="F634" s="161"/>
      <c r="G634" s="159"/>
      <c r="H634" s="355"/>
      <c r="I634" s="56" t="s">
        <v>57</v>
      </c>
      <c r="J634" s="297" t="s">
        <v>73</v>
      </c>
      <c r="K634" s="297"/>
      <c r="L634" s="358"/>
      <c r="M634" s="355"/>
      <c r="N634" s="355"/>
      <c r="O634" s="355"/>
      <c r="P634" s="217"/>
      <c r="Q634" s="298"/>
      <c r="R634" s="298"/>
      <c r="S634" s="298"/>
      <c r="T634" s="361"/>
      <c r="U634" s="56" t="s">
        <v>52</v>
      </c>
      <c r="V634" s="57" t="s">
        <v>73</v>
      </c>
      <c r="W634" s="57"/>
      <c r="X634" s="320"/>
      <c r="Y634" s="415"/>
      <c r="Z634" s="233"/>
      <c r="AA634" s="233"/>
      <c r="AB634" s="401"/>
      <c r="AC634" s="183"/>
      <c r="AD634" s="155"/>
      <c r="AE634" s="156"/>
      <c r="AF634" s="157"/>
      <c r="AG634" s="550"/>
      <c r="AH634" s="550"/>
      <c r="AI634" s="673"/>
      <c r="AJ634" s="674"/>
      <c r="AK634" s="674"/>
      <c r="AL634" s="674"/>
      <c r="AM634" s="674"/>
      <c r="AN634" s="675"/>
    </row>
    <row r="635" spans="1:40" s="64" customFormat="1" ht="14.45" customHeight="1" x14ac:dyDescent="0.2">
      <c r="A635" s="477"/>
      <c r="B635" s="161"/>
      <c r="C635" s="161"/>
      <c r="D635" s="161"/>
      <c r="E635" s="161"/>
      <c r="F635" s="161"/>
      <c r="G635" s="159"/>
      <c r="H635" s="355"/>
      <c r="I635" s="56"/>
      <c r="J635" s="297"/>
      <c r="K635" s="297"/>
      <c r="L635" s="358"/>
      <c r="M635" s="355"/>
      <c r="N635" s="355"/>
      <c r="O635" s="355"/>
      <c r="P635" s="217"/>
      <c r="Q635" s="298"/>
      <c r="R635" s="298"/>
      <c r="S635" s="298"/>
      <c r="T635" s="362"/>
      <c r="U635" s="56" t="s">
        <v>53</v>
      </c>
      <c r="V635" s="57" t="s">
        <v>73</v>
      </c>
      <c r="W635" s="57"/>
      <c r="X635" s="320"/>
      <c r="Y635" s="415"/>
      <c r="Z635" s="233"/>
      <c r="AA635" s="233"/>
      <c r="AB635" s="401"/>
      <c r="AC635" s="184"/>
      <c r="AD635" s="155"/>
      <c r="AE635" s="181"/>
      <c r="AF635" s="188"/>
      <c r="AG635" s="551"/>
      <c r="AH635" s="551"/>
      <c r="AI635" s="676"/>
      <c r="AJ635" s="677"/>
      <c r="AK635" s="677"/>
      <c r="AL635" s="677"/>
      <c r="AM635" s="677"/>
      <c r="AN635" s="678"/>
    </row>
    <row r="636" spans="1:40" s="64" customFormat="1" ht="76.5" x14ac:dyDescent="0.2">
      <c r="A636" s="477"/>
      <c r="B636" s="161"/>
      <c r="C636" s="161"/>
      <c r="D636" s="161"/>
      <c r="E636" s="161"/>
      <c r="F636" s="161"/>
      <c r="G636" s="159"/>
      <c r="H636" s="355"/>
      <c r="I636" s="56"/>
      <c r="J636" s="297"/>
      <c r="K636" s="297"/>
      <c r="L636" s="358"/>
      <c r="M636" s="355"/>
      <c r="N636" s="355"/>
      <c r="O636" s="355"/>
      <c r="P636" s="217"/>
      <c r="Q636" s="298"/>
      <c r="R636" s="298"/>
      <c r="S636" s="298"/>
      <c r="T636" s="360" t="s">
        <v>58</v>
      </c>
      <c r="U636" s="56" t="s">
        <v>43</v>
      </c>
      <c r="V636" s="57" t="s">
        <v>73</v>
      </c>
      <c r="W636" s="57"/>
      <c r="X636" s="320">
        <f>SUM(IF(V636="x",15)+IF(V637="x",5)+IF(V638="x",15)+IF(V639="x",10)+IF(V640="x",15)+IF(V641="x",10)+IF(V642="x",30))</f>
        <v>90</v>
      </c>
      <c r="Y636" s="415"/>
      <c r="Z636" s="233"/>
      <c r="AA636" s="233"/>
      <c r="AB636" s="401"/>
      <c r="AC636" s="223" t="s">
        <v>306</v>
      </c>
      <c r="AD636" s="155"/>
      <c r="AE636" s="180" t="s">
        <v>303</v>
      </c>
      <c r="AF636" s="187" t="s">
        <v>307</v>
      </c>
      <c r="AG636" s="549" t="s">
        <v>771</v>
      </c>
      <c r="AH636" s="549" t="s">
        <v>770</v>
      </c>
      <c r="AI636" s="135" t="s">
        <v>743</v>
      </c>
      <c r="AJ636" s="671"/>
      <c r="AK636" s="671"/>
      <c r="AL636" s="671"/>
      <c r="AM636" s="671"/>
      <c r="AN636" s="672"/>
    </row>
    <row r="637" spans="1:40" s="64" customFormat="1" ht="63.75" x14ac:dyDescent="0.2">
      <c r="A637" s="477"/>
      <c r="B637" s="161"/>
      <c r="C637" s="161"/>
      <c r="D637" s="161"/>
      <c r="E637" s="161"/>
      <c r="F637" s="161"/>
      <c r="G637" s="159"/>
      <c r="H637" s="355"/>
      <c r="I637" s="56" t="s">
        <v>59</v>
      </c>
      <c r="J637" s="363"/>
      <c r="K637" s="297" t="s">
        <v>73</v>
      </c>
      <c r="L637" s="358"/>
      <c r="M637" s="355"/>
      <c r="N637" s="355"/>
      <c r="O637" s="355"/>
      <c r="P637" s="217"/>
      <c r="Q637" s="298"/>
      <c r="R637" s="298"/>
      <c r="S637" s="298"/>
      <c r="T637" s="361"/>
      <c r="U637" s="56" t="s">
        <v>46</v>
      </c>
      <c r="V637" s="57" t="s">
        <v>73</v>
      </c>
      <c r="W637" s="57"/>
      <c r="X637" s="320"/>
      <c r="Y637" s="415"/>
      <c r="Z637" s="233"/>
      <c r="AA637" s="233"/>
      <c r="AB637" s="401"/>
      <c r="AC637" s="224"/>
      <c r="AD637" s="155"/>
      <c r="AE637" s="156"/>
      <c r="AF637" s="157"/>
      <c r="AG637" s="550"/>
      <c r="AH637" s="550"/>
      <c r="AI637" s="673"/>
      <c r="AJ637" s="674"/>
      <c r="AK637" s="674"/>
      <c r="AL637" s="674"/>
      <c r="AM637" s="674"/>
      <c r="AN637" s="675"/>
    </row>
    <row r="638" spans="1:40" s="64" customFormat="1" ht="14.45" customHeight="1" x14ac:dyDescent="0.2">
      <c r="A638" s="477"/>
      <c r="B638" s="161"/>
      <c r="C638" s="161"/>
      <c r="D638" s="161"/>
      <c r="E638" s="161"/>
      <c r="F638" s="161"/>
      <c r="G638" s="159"/>
      <c r="H638" s="355"/>
      <c r="I638" s="56"/>
      <c r="J638" s="364"/>
      <c r="K638" s="297"/>
      <c r="L638" s="358"/>
      <c r="M638" s="355"/>
      <c r="N638" s="355"/>
      <c r="O638" s="355"/>
      <c r="P638" s="217"/>
      <c r="Q638" s="298"/>
      <c r="R638" s="298"/>
      <c r="S638" s="298"/>
      <c r="T638" s="361"/>
      <c r="U638" s="56" t="s">
        <v>47</v>
      </c>
      <c r="V638" s="57" t="s">
        <v>73</v>
      </c>
      <c r="W638" s="57"/>
      <c r="X638" s="320"/>
      <c r="Y638" s="415"/>
      <c r="Z638" s="233"/>
      <c r="AA638" s="233"/>
      <c r="AB638" s="401"/>
      <c r="AC638" s="224"/>
      <c r="AD638" s="155"/>
      <c r="AE638" s="156"/>
      <c r="AF638" s="157"/>
      <c r="AG638" s="550"/>
      <c r="AH638" s="550"/>
      <c r="AI638" s="673"/>
      <c r="AJ638" s="674"/>
      <c r="AK638" s="674"/>
      <c r="AL638" s="674"/>
      <c r="AM638" s="674"/>
      <c r="AN638" s="675"/>
    </row>
    <row r="639" spans="1:40" s="64" customFormat="1" ht="14.45" customHeight="1" x14ac:dyDescent="0.2">
      <c r="A639" s="477"/>
      <c r="B639" s="161"/>
      <c r="C639" s="161"/>
      <c r="D639" s="161"/>
      <c r="E639" s="161"/>
      <c r="F639" s="161"/>
      <c r="G639" s="159"/>
      <c r="H639" s="355"/>
      <c r="I639" s="56"/>
      <c r="J639" s="364"/>
      <c r="K639" s="297"/>
      <c r="L639" s="358"/>
      <c r="M639" s="355"/>
      <c r="N639" s="355"/>
      <c r="O639" s="355"/>
      <c r="P639" s="217"/>
      <c r="Q639" s="298"/>
      <c r="R639" s="298"/>
      <c r="S639" s="298"/>
      <c r="T639" s="361"/>
      <c r="U639" s="56" t="s">
        <v>48</v>
      </c>
      <c r="V639" s="57"/>
      <c r="W639" s="57" t="s">
        <v>73</v>
      </c>
      <c r="X639" s="320"/>
      <c r="Y639" s="415"/>
      <c r="Z639" s="233"/>
      <c r="AA639" s="233"/>
      <c r="AB639" s="401"/>
      <c r="AC639" s="224"/>
      <c r="AD639" s="155"/>
      <c r="AE639" s="156"/>
      <c r="AF639" s="157"/>
      <c r="AG639" s="550"/>
      <c r="AH639" s="550"/>
      <c r="AI639" s="673"/>
      <c r="AJ639" s="674"/>
      <c r="AK639" s="674"/>
      <c r="AL639" s="674"/>
      <c r="AM639" s="674"/>
      <c r="AN639" s="675"/>
    </row>
    <row r="640" spans="1:40" s="64" customFormat="1" ht="63.75" x14ac:dyDescent="0.2">
      <c r="A640" s="477"/>
      <c r="B640" s="161"/>
      <c r="C640" s="161"/>
      <c r="D640" s="161"/>
      <c r="E640" s="161"/>
      <c r="F640" s="161"/>
      <c r="G640" s="159"/>
      <c r="H640" s="355"/>
      <c r="I640" s="56"/>
      <c r="J640" s="365"/>
      <c r="K640" s="297"/>
      <c r="L640" s="358"/>
      <c r="M640" s="355"/>
      <c r="N640" s="355"/>
      <c r="O640" s="355"/>
      <c r="P640" s="217"/>
      <c r="Q640" s="298"/>
      <c r="R640" s="298"/>
      <c r="S640" s="298"/>
      <c r="T640" s="361"/>
      <c r="U640" s="56" t="s">
        <v>50</v>
      </c>
      <c r="V640" s="57" t="s">
        <v>73</v>
      </c>
      <c r="W640" s="57"/>
      <c r="X640" s="320"/>
      <c r="Y640" s="415"/>
      <c r="Z640" s="233"/>
      <c r="AA640" s="233"/>
      <c r="AB640" s="401"/>
      <c r="AC640" s="224"/>
      <c r="AD640" s="155"/>
      <c r="AE640" s="156"/>
      <c r="AF640" s="157"/>
      <c r="AG640" s="550"/>
      <c r="AH640" s="550"/>
      <c r="AI640" s="673"/>
      <c r="AJ640" s="674"/>
      <c r="AK640" s="674"/>
      <c r="AL640" s="674"/>
      <c r="AM640" s="674"/>
      <c r="AN640" s="675"/>
    </row>
    <row r="641" spans="1:40" s="64" customFormat="1" ht="63.75" x14ac:dyDescent="0.2">
      <c r="A641" s="477"/>
      <c r="B641" s="161"/>
      <c r="C641" s="161"/>
      <c r="D641" s="161"/>
      <c r="E641" s="161"/>
      <c r="F641" s="161"/>
      <c r="G641" s="159"/>
      <c r="H641" s="355"/>
      <c r="I641" s="56" t="s">
        <v>60</v>
      </c>
      <c r="J641" s="58"/>
      <c r="K641" s="58" t="s">
        <v>73</v>
      </c>
      <c r="L641" s="358"/>
      <c r="M641" s="355"/>
      <c r="N641" s="355"/>
      <c r="O641" s="355"/>
      <c r="P641" s="217"/>
      <c r="Q641" s="298"/>
      <c r="R641" s="298"/>
      <c r="S641" s="298"/>
      <c r="T641" s="361"/>
      <c r="U641" s="56" t="s">
        <v>52</v>
      </c>
      <c r="V641" s="57" t="s">
        <v>73</v>
      </c>
      <c r="W641" s="57"/>
      <c r="X641" s="320"/>
      <c r="Y641" s="415"/>
      <c r="Z641" s="233"/>
      <c r="AA641" s="233"/>
      <c r="AB641" s="401"/>
      <c r="AC641" s="224"/>
      <c r="AD641" s="155"/>
      <c r="AE641" s="156"/>
      <c r="AF641" s="157"/>
      <c r="AG641" s="550"/>
      <c r="AH641" s="550"/>
      <c r="AI641" s="673"/>
      <c r="AJ641" s="674"/>
      <c r="AK641" s="674"/>
      <c r="AL641" s="674"/>
      <c r="AM641" s="674"/>
      <c r="AN641" s="675"/>
    </row>
    <row r="642" spans="1:40" s="64" customFormat="1" ht="38.25" x14ac:dyDescent="0.2">
      <c r="A642" s="477"/>
      <c r="B642" s="161"/>
      <c r="C642" s="161"/>
      <c r="D642" s="161"/>
      <c r="E642" s="161"/>
      <c r="F642" s="161"/>
      <c r="G642" s="159"/>
      <c r="H642" s="355"/>
      <c r="I642" s="56" t="s">
        <v>61</v>
      </c>
      <c r="J642" s="297" t="s">
        <v>73</v>
      </c>
      <c r="K642" s="297"/>
      <c r="L642" s="358"/>
      <c r="M642" s="355"/>
      <c r="N642" s="355"/>
      <c r="O642" s="355"/>
      <c r="P642" s="217"/>
      <c r="Q642" s="298"/>
      <c r="R642" s="298"/>
      <c r="S642" s="298"/>
      <c r="T642" s="362"/>
      <c r="U642" s="56" t="s">
        <v>53</v>
      </c>
      <c r="V642" s="57" t="s">
        <v>73</v>
      </c>
      <c r="W642" s="57"/>
      <c r="X642" s="320"/>
      <c r="Y642" s="415"/>
      <c r="Z642" s="233"/>
      <c r="AA642" s="233"/>
      <c r="AB642" s="401"/>
      <c r="AC642" s="224"/>
      <c r="AD642" s="155"/>
      <c r="AE642" s="156"/>
      <c r="AF642" s="157"/>
      <c r="AG642" s="550"/>
      <c r="AH642" s="550"/>
      <c r="AI642" s="673"/>
      <c r="AJ642" s="674"/>
      <c r="AK642" s="674"/>
      <c r="AL642" s="674"/>
      <c r="AM642" s="674"/>
      <c r="AN642" s="675"/>
    </row>
    <row r="643" spans="1:40" s="64" customFormat="1" ht="25.5" customHeight="1" x14ac:dyDescent="0.2">
      <c r="A643" s="477"/>
      <c r="B643" s="161"/>
      <c r="C643" s="161"/>
      <c r="D643" s="161"/>
      <c r="E643" s="161"/>
      <c r="F643" s="161"/>
      <c r="G643" s="159"/>
      <c r="H643" s="355"/>
      <c r="I643" s="56"/>
      <c r="J643" s="297"/>
      <c r="K643" s="297"/>
      <c r="L643" s="358"/>
      <c r="M643" s="355"/>
      <c r="N643" s="355"/>
      <c r="O643" s="355"/>
      <c r="P643" s="178"/>
      <c r="Q643" s="298"/>
      <c r="R643" s="298"/>
      <c r="S643" s="298"/>
      <c r="T643" s="360" t="s">
        <v>62</v>
      </c>
      <c r="U643" s="56" t="s">
        <v>43</v>
      </c>
      <c r="V643" s="57"/>
      <c r="W643" s="57"/>
      <c r="X643" s="320">
        <f>SUM(IF(V643="x",15)+IF(V644="x",5)+IF(V645="x",15)+IF(V646="x",10)+IF(V647="x",15)+IF(V648="x",10)+IF(V649="x",30))</f>
        <v>0</v>
      </c>
      <c r="Y643" s="415"/>
      <c r="Z643" s="233"/>
      <c r="AA643" s="233"/>
      <c r="AB643" s="401"/>
      <c r="AC643" s="224"/>
      <c r="AD643" s="155"/>
      <c r="AE643" s="156"/>
      <c r="AF643" s="157"/>
      <c r="AG643" s="550"/>
      <c r="AH643" s="550"/>
      <c r="AI643" s="673"/>
      <c r="AJ643" s="674"/>
      <c r="AK643" s="674"/>
      <c r="AL643" s="674"/>
      <c r="AM643" s="674"/>
      <c r="AN643" s="675"/>
    </row>
    <row r="644" spans="1:40" s="64" customFormat="1" ht="63.75" x14ac:dyDescent="0.2">
      <c r="A644" s="477"/>
      <c r="B644" s="161"/>
      <c r="C644" s="161"/>
      <c r="D644" s="161"/>
      <c r="E644" s="161"/>
      <c r="F644" s="161"/>
      <c r="G644" s="159"/>
      <c r="H644" s="355"/>
      <c r="I644" s="56"/>
      <c r="J644" s="297"/>
      <c r="K644" s="297"/>
      <c r="L644" s="358"/>
      <c r="M644" s="355"/>
      <c r="N644" s="355"/>
      <c r="O644" s="355"/>
      <c r="P644" s="178"/>
      <c r="Q644" s="298"/>
      <c r="R644" s="298"/>
      <c r="S644" s="298"/>
      <c r="T644" s="361"/>
      <c r="U644" s="56" t="s">
        <v>46</v>
      </c>
      <c r="V644" s="57"/>
      <c r="W644" s="57"/>
      <c r="X644" s="320"/>
      <c r="Y644" s="415"/>
      <c r="Z644" s="233"/>
      <c r="AA644" s="233"/>
      <c r="AB644" s="401"/>
      <c r="AC644" s="224"/>
      <c r="AD644" s="155"/>
      <c r="AE644" s="156"/>
      <c r="AF644" s="157"/>
      <c r="AG644" s="550"/>
      <c r="AH644" s="550"/>
      <c r="AI644" s="673"/>
      <c r="AJ644" s="674"/>
      <c r="AK644" s="674"/>
      <c r="AL644" s="674"/>
      <c r="AM644" s="674"/>
      <c r="AN644" s="675"/>
    </row>
    <row r="645" spans="1:40" s="64" customFormat="1" ht="14.45" customHeight="1" x14ac:dyDescent="0.2">
      <c r="A645" s="477"/>
      <c r="B645" s="161"/>
      <c r="C645" s="161"/>
      <c r="D645" s="161"/>
      <c r="E645" s="161"/>
      <c r="F645" s="161"/>
      <c r="G645" s="159"/>
      <c r="H645" s="355"/>
      <c r="I645" s="56" t="s">
        <v>63</v>
      </c>
      <c r="J645" s="58" t="s">
        <v>73</v>
      </c>
      <c r="K645" s="58"/>
      <c r="L645" s="358"/>
      <c r="M645" s="355"/>
      <c r="N645" s="355"/>
      <c r="O645" s="355"/>
      <c r="P645" s="178"/>
      <c r="Q645" s="298"/>
      <c r="R645" s="298"/>
      <c r="S645" s="298"/>
      <c r="T645" s="361"/>
      <c r="U645" s="56" t="s">
        <v>47</v>
      </c>
      <c r="V645" s="57"/>
      <c r="W645" s="57"/>
      <c r="X645" s="320"/>
      <c r="Y645" s="415"/>
      <c r="Z645" s="233"/>
      <c r="AA645" s="233"/>
      <c r="AB645" s="401"/>
      <c r="AC645" s="224"/>
      <c r="AD645" s="155"/>
      <c r="AE645" s="156"/>
      <c r="AF645" s="157"/>
      <c r="AG645" s="550"/>
      <c r="AH645" s="550"/>
      <c r="AI645" s="673"/>
      <c r="AJ645" s="674"/>
      <c r="AK645" s="674"/>
      <c r="AL645" s="674"/>
      <c r="AM645" s="674"/>
      <c r="AN645" s="675"/>
    </row>
    <row r="646" spans="1:40" s="64" customFormat="1" ht="14.45" customHeight="1" x14ac:dyDescent="0.2">
      <c r="A646" s="477"/>
      <c r="B646" s="161"/>
      <c r="C646" s="161"/>
      <c r="D646" s="161"/>
      <c r="E646" s="161"/>
      <c r="F646" s="161"/>
      <c r="G646" s="159"/>
      <c r="H646" s="355"/>
      <c r="I646" s="56" t="s">
        <v>64</v>
      </c>
      <c r="J646" s="58" t="s">
        <v>73</v>
      </c>
      <c r="K646" s="58"/>
      <c r="L646" s="358"/>
      <c r="M646" s="355"/>
      <c r="N646" s="355"/>
      <c r="O646" s="355"/>
      <c r="P646" s="178"/>
      <c r="Q646" s="298"/>
      <c r="R646" s="298"/>
      <c r="S646" s="298"/>
      <c r="T646" s="361"/>
      <c r="U646" s="56" t="s">
        <v>48</v>
      </c>
      <c r="V646" s="57"/>
      <c r="W646" s="57"/>
      <c r="X646" s="320"/>
      <c r="Y646" s="415"/>
      <c r="Z646" s="233"/>
      <c r="AA646" s="233"/>
      <c r="AB646" s="401"/>
      <c r="AC646" s="224"/>
      <c r="AD646" s="155"/>
      <c r="AE646" s="156"/>
      <c r="AF646" s="157"/>
      <c r="AG646" s="550"/>
      <c r="AH646" s="550"/>
      <c r="AI646" s="673"/>
      <c r="AJ646" s="674"/>
      <c r="AK646" s="674"/>
      <c r="AL646" s="674"/>
      <c r="AM646" s="674"/>
      <c r="AN646" s="675"/>
    </row>
    <row r="647" spans="1:40" s="64" customFormat="1" ht="63.75" x14ac:dyDescent="0.2">
      <c r="A647" s="477"/>
      <c r="B647" s="161"/>
      <c r="C647" s="161"/>
      <c r="D647" s="161"/>
      <c r="E647" s="161"/>
      <c r="F647" s="161"/>
      <c r="G647" s="159"/>
      <c r="H647" s="355"/>
      <c r="I647" s="56" t="s">
        <v>65</v>
      </c>
      <c r="J647" s="58" t="s">
        <v>73</v>
      </c>
      <c r="K647" s="58"/>
      <c r="L647" s="358"/>
      <c r="M647" s="355"/>
      <c r="N647" s="355"/>
      <c r="O647" s="355"/>
      <c r="P647" s="178"/>
      <c r="Q647" s="298"/>
      <c r="R647" s="298"/>
      <c r="S647" s="298"/>
      <c r="T647" s="361"/>
      <c r="U647" s="56" t="s">
        <v>50</v>
      </c>
      <c r="V647" s="57"/>
      <c r="W647" s="57"/>
      <c r="X647" s="320"/>
      <c r="Y647" s="415"/>
      <c r="Z647" s="233"/>
      <c r="AA647" s="233"/>
      <c r="AB647" s="401"/>
      <c r="AC647" s="224"/>
      <c r="AD647" s="155"/>
      <c r="AE647" s="156"/>
      <c r="AF647" s="157"/>
      <c r="AG647" s="550"/>
      <c r="AH647" s="550"/>
      <c r="AI647" s="673"/>
      <c r="AJ647" s="674"/>
      <c r="AK647" s="674"/>
      <c r="AL647" s="674"/>
      <c r="AM647" s="674"/>
      <c r="AN647" s="675"/>
    </row>
    <row r="648" spans="1:40" s="64" customFormat="1" ht="63.75" x14ac:dyDescent="0.2">
      <c r="A648" s="477"/>
      <c r="B648" s="161"/>
      <c r="C648" s="161"/>
      <c r="D648" s="161"/>
      <c r="E648" s="161"/>
      <c r="F648" s="161"/>
      <c r="G648" s="159"/>
      <c r="H648" s="355"/>
      <c r="I648" s="56" t="s">
        <v>66</v>
      </c>
      <c r="J648" s="58" t="s">
        <v>73</v>
      </c>
      <c r="K648" s="58"/>
      <c r="L648" s="358"/>
      <c r="M648" s="355"/>
      <c r="N648" s="355"/>
      <c r="O648" s="355"/>
      <c r="P648" s="178"/>
      <c r="Q648" s="298"/>
      <c r="R648" s="298"/>
      <c r="S648" s="298"/>
      <c r="T648" s="361"/>
      <c r="U648" s="56" t="s">
        <v>52</v>
      </c>
      <c r="V648" s="57"/>
      <c r="W648" s="57"/>
      <c r="X648" s="320"/>
      <c r="Y648" s="415"/>
      <c r="Z648" s="233"/>
      <c r="AA648" s="233"/>
      <c r="AB648" s="401"/>
      <c r="AC648" s="224"/>
      <c r="AD648" s="155"/>
      <c r="AE648" s="156"/>
      <c r="AF648" s="157"/>
      <c r="AG648" s="550"/>
      <c r="AH648" s="550"/>
      <c r="AI648" s="673"/>
      <c r="AJ648" s="674"/>
      <c r="AK648" s="674"/>
      <c r="AL648" s="674"/>
      <c r="AM648" s="674"/>
      <c r="AN648" s="675"/>
    </row>
    <row r="649" spans="1:40" s="64" customFormat="1" ht="14.45" customHeight="1" x14ac:dyDescent="0.2">
      <c r="A649" s="477"/>
      <c r="B649" s="161"/>
      <c r="C649" s="161"/>
      <c r="D649" s="161"/>
      <c r="E649" s="161"/>
      <c r="F649" s="161"/>
      <c r="G649" s="159"/>
      <c r="H649" s="355"/>
      <c r="I649" s="56" t="s">
        <v>67</v>
      </c>
      <c r="J649" s="58" t="s">
        <v>73</v>
      </c>
      <c r="K649" s="58"/>
      <c r="L649" s="358"/>
      <c r="M649" s="355"/>
      <c r="N649" s="355"/>
      <c r="O649" s="355"/>
      <c r="P649" s="178"/>
      <c r="Q649" s="298"/>
      <c r="R649" s="298"/>
      <c r="S649" s="298"/>
      <c r="T649" s="362"/>
      <c r="U649" s="56" t="s">
        <v>53</v>
      </c>
      <c r="V649" s="57"/>
      <c r="W649" s="57"/>
      <c r="X649" s="320"/>
      <c r="Y649" s="415"/>
      <c r="Z649" s="233"/>
      <c r="AA649" s="233"/>
      <c r="AB649" s="401"/>
      <c r="AC649" s="224"/>
      <c r="AD649" s="155"/>
      <c r="AE649" s="156"/>
      <c r="AF649" s="157"/>
      <c r="AG649" s="550"/>
      <c r="AH649" s="550"/>
      <c r="AI649" s="673"/>
      <c r="AJ649" s="674"/>
      <c r="AK649" s="674"/>
      <c r="AL649" s="674"/>
      <c r="AM649" s="674"/>
      <c r="AN649" s="675"/>
    </row>
    <row r="650" spans="1:40" s="64" customFormat="1" ht="22.5" customHeight="1" x14ac:dyDescent="0.2">
      <c r="A650" s="477"/>
      <c r="B650" s="161"/>
      <c r="C650" s="161"/>
      <c r="D650" s="161"/>
      <c r="E650" s="161"/>
      <c r="F650" s="161"/>
      <c r="G650" s="159"/>
      <c r="H650" s="355"/>
      <c r="I650" s="56" t="s">
        <v>68</v>
      </c>
      <c r="J650" s="36"/>
      <c r="K650" s="58" t="s">
        <v>73</v>
      </c>
      <c r="L650" s="358"/>
      <c r="M650" s="355"/>
      <c r="N650" s="355"/>
      <c r="O650" s="355"/>
      <c r="P650" s="368" t="s">
        <v>69</v>
      </c>
      <c r="Q650" s="369"/>
      <c r="R650" s="369"/>
      <c r="S650" s="369"/>
      <c r="T650" s="369"/>
      <c r="U650" s="369"/>
      <c r="V650" s="369"/>
      <c r="W650" s="369"/>
      <c r="X650" s="370"/>
      <c r="Y650" s="415"/>
      <c r="Z650" s="233"/>
      <c r="AA650" s="233"/>
      <c r="AB650" s="401"/>
      <c r="AC650" s="224"/>
      <c r="AD650" s="155"/>
      <c r="AE650" s="156"/>
      <c r="AF650" s="157"/>
      <c r="AG650" s="550"/>
      <c r="AH650" s="550"/>
      <c r="AI650" s="673"/>
      <c r="AJ650" s="674"/>
      <c r="AK650" s="674"/>
      <c r="AL650" s="674"/>
      <c r="AM650" s="674"/>
      <c r="AN650" s="675"/>
    </row>
    <row r="651" spans="1:40" s="64" customFormat="1" ht="14.45" customHeight="1" x14ac:dyDescent="0.2">
      <c r="A651" s="477"/>
      <c r="B651" s="161"/>
      <c r="C651" s="161"/>
      <c r="D651" s="161"/>
      <c r="E651" s="161"/>
      <c r="F651" s="161"/>
      <c r="G651" s="159"/>
      <c r="H651" s="355"/>
      <c r="I651" s="56" t="s">
        <v>70</v>
      </c>
      <c r="J651" s="38" t="s">
        <v>73</v>
      </c>
      <c r="K651" s="58"/>
      <c r="L651" s="358"/>
      <c r="M651" s="355"/>
      <c r="N651" s="355"/>
      <c r="O651" s="355"/>
      <c r="P651" s="371"/>
      <c r="Q651" s="372"/>
      <c r="R651" s="372"/>
      <c r="S651" s="372"/>
      <c r="T651" s="372"/>
      <c r="U651" s="372"/>
      <c r="V651" s="372"/>
      <c r="W651" s="372"/>
      <c r="X651" s="373"/>
      <c r="Y651" s="415"/>
      <c r="Z651" s="233"/>
      <c r="AA651" s="233"/>
      <c r="AB651" s="401"/>
      <c r="AC651" s="224"/>
      <c r="AD651" s="155"/>
      <c r="AE651" s="156"/>
      <c r="AF651" s="157"/>
      <c r="AG651" s="550"/>
      <c r="AH651" s="550"/>
      <c r="AI651" s="673"/>
      <c r="AJ651" s="674"/>
      <c r="AK651" s="674"/>
      <c r="AL651" s="674"/>
      <c r="AM651" s="674"/>
      <c r="AN651" s="675"/>
    </row>
    <row r="652" spans="1:40" s="64" customFormat="1" ht="14.45" customHeight="1" x14ac:dyDescent="0.2">
      <c r="A652" s="477"/>
      <c r="B652" s="161"/>
      <c r="C652" s="161"/>
      <c r="D652" s="161"/>
      <c r="E652" s="161"/>
      <c r="F652" s="161"/>
      <c r="G652" s="159"/>
      <c r="H652" s="355"/>
      <c r="I652" s="56" t="s">
        <v>71</v>
      </c>
      <c r="J652" s="38" t="s">
        <v>73</v>
      </c>
      <c r="K652" s="58"/>
      <c r="L652" s="358"/>
      <c r="M652" s="355"/>
      <c r="N652" s="355"/>
      <c r="O652" s="355"/>
      <c r="P652" s="371"/>
      <c r="Q652" s="372"/>
      <c r="R652" s="372"/>
      <c r="S652" s="372"/>
      <c r="T652" s="372"/>
      <c r="U652" s="372"/>
      <c r="V652" s="372"/>
      <c r="W652" s="372"/>
      <c r="X652" s="373"/>
      <c r="Y652" s="415"/>
      <c r="Z652" s="233"/>
      <c r="AA652" s="233"/>
      <c r="AB652" s="401"/>
      <c r="AC652" s="224"/>
      <c r="AD652" s="155"/>
      <c r="AE652" s="156"/>
      <c r="AF652" s="157"/>
      <c r="AG652" s="550"/>
      <c r="AH652" s="550"/>
      <c r="AI652" s="673"/>
      <c r="AJ652" s="674"/>
      <c r="AK652" s="674"/>
      <c r="AL652" s="674"/>
      <c r="AM652" s="674"/>
      <c r="AN652" s="675"/>
    </row>
    <row r="653" spans="1:40" s="64" customFormat="1" ht="14.45" customHeight="1" x14ac:dyDescent="0.2">
      <c r="A653" s="477"/>
      <c r="B653" s="162"/>
      <c r="C653" s="162"/>
      <c r="D653" s="162"/>
      <c r="E653" s="162"/>
      <c r="F653" s="162"/>
      <c r="G653" s="160"/>
      <c r="H653" s="356"/>
      <c r="I653" s="34" t="s">
        <v>72</v>
      </c>
      <c r="J653" s="38"/>
      <c r="K653" s="36" t="s">
        <v>73</v>
      </c>
      <c r="L653" s="359"/>
      <c r="M653" s="356"/>
      <c r="N653" s="356"/>
      <c r="O653" s="356"/>
      <c r="P653" s="374"/>
      <c r="Q653" s="375"/>
      <c r="R653" s="375"/>
      <c r="S653" s="375"/>
      <c r="T653" s="375"/>
      <c r="U653" s="375"/>
      <c r="V653" s="375"/>
      <c r="W653" s="375"/>
      <c r="X653" s="376"/>
      <c r="Y653" s="416"/>
      <c r="Z653" s="234"/>
      <c r="AA653" s="234"/>
      <c r="AB653" s="402"/>
      <c r="AC653" s="225"/>
      <c r="AD653" s="179"/>
      <c r="AE653" s="181"/>
      <c r="AF653" s="188"/>
      <c r="AG653" s="551"/>
      <c r="AH653" s="551"/>
      <c r="AI653" s="676"/>
      <c r="AJ653" s="677"/>
      <c r="AK653" s="677"/>
      <c r="AL653" s="677"/>
      <c r="AM653" s="677"/>
      <c r="AN653" s="678"/>
    </row>
    <row r="654" spans="1:40" s="64" customFormat="1" ht="26.45" customHeight="1" x14ac:dyDescent="0.2">
      <c r="A654" s="477"/>
      <c r="B654" s="158" t="s">
        <v>572</v>
      </c>
      <c r="C654" s="158" t="s">
        <v>309</v>
      </c>
      <c r="D654" s="158" t="s">
        <v>310</v>
      </c>
      <c r="E654" s="158" t="s">
        <v>311</v>
      </c>
      <c r="F654" s="158" t="s">
        <v>312</v>
      </c>
      <c r="G654" s="170">
        <v>1</v>
      </c>
      <c r="H654" s="366" t="str">
        <f>IF(G654=1,"RARA VEZ",IF(G654=2,"IMPROBABLE",IF(G654=3,"POSIBLE",IF(G654=4,"PROBABLE",IF(G654=5,"CASI SEGURO"," ")))))</f>
        <v>RARA VEZ</v>
      </c>
      <c r="I654" s="56" t="s">
        <v>41</v>
      </c>
      <c r="J654" s="65" t="s">
        <v>73</v>
      </c>
      <c r="K654" s="58"/>
      <c r="L654" s="367">
        <f>COUNTIF(J654:J678,"x")</f>
        <v>9</v>
      </c>
      <c r="M654" s="366" t="str">
        <f>IF(L654&lt;6,"5",IF(L654&gt;11,"20",IF(L654&gt;6,"10","10 ")))</f>
        <v>10</v>
      </c>
      <c r="N654" s="366">
        <f>(G654*M654)</f>
        <v>10</v>
      </c>
      <c r="O654" s="366" t="str">
        <f>IF(N654&lt;11,"BAJA",IF(N654&gt;59,"EXTREMA",IF(N654=15,"MODERADA",IF(N654=20,"MODERADA",IF(N654=25,"MODERADA",IF(N654=30,"ALTA",IF(N654=40,"ALTA",IF(N654=50,"ALTA"," "))))))))</f>
        <v>BAJA</v>
      </c>
      <c r="P654" s="328" t="s">
        <v>313</v>
      </c>
      <c r="Q654" s="298" t="s">
        <v>73</v>
      </c>
      <c r="R654" s="298"/>
      <c r="S654" s="298"/>
      <c r="T654" s="360" t="s">
        <v>42</v>
      </c>
      <c r="U654" s="56" t="s">
        <v>43</v>
      </c>
      <c r="V654" s="57" t="s">
        <v>73</v>
      </c>
      <c r="W654" s="57"/>
      <c r="X654" s="320">
        <f>SUM(IF(V654="x",15)+IF(V655="x",5)+IF(V656="x",15)+IF(V657="x",10)+IF(V658="x",15)+IF(V659="x",10)+IF(V660="x",30))</f>
        <v>100</v>
      </c>
      <c r="Y654" s="415">
        <f>AVERAGE(X654:X674)</f>
        <v>91.666666666666671</v>
      </c>
      <c r="Z654" s="233" t="s">
        <v>339</v>
      </c>
      <c r="AA654" s="232" t="str">
        <f>IF(Y654&lt;85,O654," ")</f>
        <v xml:space="preserve"> </v>
      </c>
      <c r="AB654" s="232" t="s">
        <v>44</v>
      </c>
      <c r="AC654" s="417" t="s">
        <v>314</v>
      </c>
      <c r="AD654" s="164" t="s">
        <v>315</v>
      </c>
      <c r="AE654" s="164"/>
      <c r="AF654" s="167" t="s">
        <v>316</v>
      </c>
      <c r="AG654" s="549" t="s">
        <v>772</v>
      </c>
      <c r="AH654" s="549" t="s">
        <v>773</v>
      </c>
      <c r="AI654" s="679" t="s">
        <v>743</v>
      </c>
      <c r="AJ654" s="680"/>
      <c r="AK654" s="680"/>
      <c r="AL654" s="680"/>
      <c r="AM654" s="680"/>
      <c r="AN654" s="681"/>
    </row>
    <row r="655" spans="1:40" s="64" customFormat="1" ht="63.75" x14ac:dyDescent="0.2">
      <c r="A655" s="477"/>
      <c r="B655" s="161"/>
      <c r="C655" s="161"/>
      <c r="D655" s="161"/>
      <c r="E655" s="161"/>
      <c r="F655" s="161"/>
      <c r="G655" s="159"/>
      <c r="H655" s="355"/>
      <c r="I655" s="274" t="s">
        <v>45</v>
      </c>
      <c r="J655" s="297" t="s">
        <v>73</v>
      </c>
      <c r="K655" s="297"/>
      <c r="L655" s="358"/>
      <c r="M655" s="355"/>
      <c r="N655" s="355"/>
      <c r="O655" s="355"/>
      <c r="P655" s="328"/>
      <c r="Q655" s="298"/>
      <c r="R655" s="298"/>
      <c r="S655" s="298"/>
      <c r="T655" s="361"/>
      <c r="U655" s="56" t="s">
        <v>46</v>
      </c>
      <c r="V655" s="57" t="s">
        <v>73</v>
      </c>
      <c r="W655" s="57"/>
      <c r="X655" s="320"/>
      <c r="Y655" s="415"/>
      <c r="Z655" s="233"/>
      <c r="AA655" s="233"/>
      <c r="AB655" s="233"/>
      <c r="AC655" s="417"/>
      <c r="AD655" s="161"/>
      <c r="AE655" s="161"/>
      <c r="AF655" s="167"/>
      <c r="AG655" s="550"/>
      <c r="AH655" s="550"/>
      <c r="AI655" s="682"/>
      <c r="AJ655" s="683"/>
      <c r="AK655" s="683"/>
      <c r="AL655" s="683"/>
      <c r="AM655" s="683"/>
      <c r="AN655" s="684"/>
    </row>
    <row r="656" spans="1:40" s="64" customFormat="1" ht="14.45" customHeight="1" x14ac:dyDescent="0.2">
      <c r="A656" s="477"/>
      <c r="B656" s="161"/>
      <c r="C656" s="161"/>
      <c r="D656" s="161"/>
      <c r="E656" s="161"/>
      <c r="F656" s="161"/>
      <c r="G656" s="159"/>
      <c r="H656" s="355"/>
      <c r="I656" s="274"/>
      <c r="J656" s="297"/>
      <c r="K656" s="297"/>
      <c r="L656" s="358"/>
      <c r="M656" s="355"/>
      <c r="N656" s="355"/>
      <c r="O656" s="355"/>
      <c r="P656" s="328"/>
      <c r="Q656" s="298"/>
      <c r="R656" s="298"/>
      <c r="S656" s="298"/>
      <c r="T656" s="361"/>
      <c r="U656" s="56" t="s">
        <v>47</v>
      </c>
      <c r="V656" s="57" t="s">
        <v>73</v>
      </c>
      <c r="W656" s="57"/>
      <c r="X656" s="320"/>
      <c r="Y656" s="415"/>
      <c r="Z656" s="233"/>
      <c r="AA656" s="233"/>
      <c r="AB656" s="233"/>
      <c r="AC656" s="417"/>
      <c r="AD656" s="161"/>
      <c r="AE656" s="161"/>
      <c r="AF656" s="167"/>
      <c r="AG656" s="550"/>
      <c r="AH656" s="550"/>
      <c r="AI656" s="682"/>
      <c r="AJ656" s="683"/>
      <c r="AK656" s="683"/>
      <c r="AL656" s="683"/>
      <c r="AM656" s="683"/>
      <c r="AN656" s="684"/>
    </row>
    <row r="657" spans="1:40" s="64" customFormat="1" ht="14.45" customHeight="1" x14ac:dyDescent="0.2">
      <c r="A657" s="477"/>
      <c r="B657" s="161"/>
      <c r="C657" s="161"/>
      <c r="D657" s="161"/>
      <c r="E657" s="161"/>
      <c r="F657" s="161"/>
      <c r="G657" s="159"/>
      <c r="H657" s="355"/>
      <c r="I657" s="274"/>
      <c r="J657" s="297"/>
      <c r="K657" s="297"/>
      <c r="L657" s="358"/>
      <c r="M657" s="355"/>
      <c r="N657" s="355"/>
      <c r="O657" s="355"/>
      <c r="P657" s="328"/>
      <c r="Q657" s="298"/>
      <c r="R657" s="298"/>
      <c r="S657" s="298"/>
      <c r="T657" s="361"/>
      <c r="U657" s="56" t="s">
        <v>48</v>
      </c>
      <c r="V657" s="57" t="s">
        <v>73</v>
      </c>
      <c r="W657" s="57"/>
      <c r="X657" s="320"/>
      <c r="Y657" s="415"/>
      <c r="Z657" s="233"/>
      <c r="AA657" s="233"/>
      <c r="AB657" s="233"/>
      <c r="AC657" s="417"/>
      <c r="AD657" s="161"/>
      <c r="AE657" s="161"/>
      <c r="AF657" s="167"/>
      <c r="AG657" s="550"/>
      <c r="AH657" s="550"/>
      <c r="AI657" s="682"/>
      <c r="AJ657" s="683"/>
      <c r="AK657" s="683"/>
      <c r="AL657" s="683"/>
      <c r="AM657" s="683"/>
      <c r="AN657" s="684"/>
    </row>
    <row r="658" spans="1:40" s="64" customFormat="1" ht="63.75" x14ac:dyDescent="0.2">
      <c r="A658" s="477"/>
      <c r="B658" s="161"/>
      <c r="C658" s="161"/>
      <c r="D658" s="161"/>
      <c r="E658" s="161"/>
      <c r="F658" s="161"/>
      <c r="G658" s="159"/>
      <c r="H658" s="355"/>
      <c r="I658" s="56" t="s">
        <v>49</v>
      </c>
      <c r="J658" s="58" t="s">
        <v>73</v>
      </c>
      <c r="K658" s="58"/>
      <c r="L658" s="358"/>
      <c r="M658" s="355"/>
      <c r="N658" s="355"/>
      <c r="O658" s="355"/>
      <c r="P658" s="328"/>
      <c r="Q658" s="298"/>
      <c r="R658" s="298"/>
      <c r="S658" s="298"/>
      <c r="T658" s="361"/>
      <c r="U658" s="56" t="s">
        <v>50</v>
      </c>
      <c r="V658" s="57" t="s">
        <v>73</v>
      </c>
      <c r="W658" s="57"/>
      <c r="X658" s="320"/>
      <c r="Y658" s="415"/>
      <c r="Z658" s="233"/>
      <c r="AA658" s="233"/>
      <c r="AB658" s="233"/>
      <c r="AC658" s="417"/>
      <c r="AD658" s="161"/>
      <c r="AE658" s="161"/>
      <c r="AF658" s="167"/>
      <c r="AG658" s="550"/>
      <c r="AH658" s="550"/>
      <c r="AI658" s="682"/>
      <c r="AJ658" s="683"/>
      <c r="AK658" s="683"/>
      <c r="AL658" s="683"/>
      <c r="AM658" s="683"/>
      <c r="AN658" s="684"/>
    </row>
    <row r="659" spans="1:40" s="64" customFormat="1" ht="63.75" x14ac:dyDescent="0.2">
      <c r="A659" s="477"/>
      <c r="B659" s="161"/>
      <c r="C659" s="161"/>
      <c r="D659" s="161"/>
      <c r="E659" s="161"/>
      <c r="F659" s="161"/>
      <c r="G659" s="159"/>
      <c r="H659" s="355"/>
      <c r="I659" s="274" t="s">
        <v>51</v>
      </c>
      <c r="J659" s="363" t="s">
        <v>73</v>
      </c>
      <c r="K659" s="297"/>
      <c r="L659" s="358"/>
      <c r="M659" s="355"/>
      <c r="N659" s="355"/>
      <c r="O659" s="355"/>
      <c r="P659" s="328"/>
      <c r="Q659" s="298"/>
      <c r="R659" s="298"/>
      <c r="S659" s="298"/>
      <c r="T659" s="361"/>
      <c r="U659" s="56" t="s">
        <v>52</v>
      </c>
      <c r="V659" s="57" t="s">
        <v>73</v>
      </c>
      <c r="W659" s="57"/>
      <c r="X659" s="320"/>
      <c r="Y659" s="415"/>
      <c r="Z659" s="233"/>
      <c r="AA659" s="233"/>
      <c r="AB659" s="233"/>
      <c r="AC659" s="417"/>
      <c r="AD659" s="161"/>
      <c r="AE659" s="161"/>
      <c r="AF659" s="167"/>
      <c r="AG659" s="550"/>
      <c r="AH659" s="550"/>
      <c r="AI659" s="682"/>
      <c r="AJ659" s="683"/>
      <c r="AK659" s="683"/>
      <c r="AL659" s="683"/>
      <c r="AM659" s="683"/>
      <c r="AN659" s="684"/>
    </row>
    <row r="660" spans="1:40" s="64" customFormat="1" ht="14.45" customHeight="1" x14ac:dyDescent="0.2">
      <c r="A660" s="477"/>
      <c r="B660" s="161"/>
      <c r="C660" s="161"/>
      <c r="D660" s="161"/>
      <c r="E660" s="161"/>
      <c r="F660" s="161"/>
      <c r="G660" s="159"/>
      <c r="H660" s="355"/>
      <c r="I660" s="274"/>
      <c r="J660" s="364"/>
      <c r="K660" s="297"/>
      <c r="L660" s="358"/>
      <c r="M660" s="355"/>
      <c r="N660" s="355"/>
      <c r="O660" s="355"/>
      <c r="P660" s="328"/>
      <c r="Q660" s="298"/>
      <c r="R660" s="298"/>
      <c r="S660" s="298"/>
      <c r="T660" s="362"/>
      <c r="U660" s="56" t="s">
        <v>53</v>
      </c>
      <c r="V660" s="57" t="s">
        <v>73</v>
      </c>
      <c r="W660" s="57"/>
      <c r="X660" s="320"/>
      <c r="Y660" s="415"/>
      <c r="Z660" s="233"/>
      <c r="AA660" s="233"/>
      <c r="AB660" s="233"/>
      <c r="AC660" s="418"/>
      <c r="AD660" s="162"/>
      <c r="AE660" s="162"/>
      <c r="AF660" s="168"/>
      <c r="AG660" s="550"/>
      <c r="AH660" s="550"/>
      <c r="AI660" s="685"/>
      <c r="AJ660" s="686"/>
      <c r="AK660" s="686"/>
      <c r="AL660" s="686"/>
      <c r="AM660" s="686"/>
      <c r="AN660" s="687"/>
    </row>
    <row r="661" spans="1:40" s="64" customFormat="1" ht="76.5" x14ac:dyDescent="0.2">
      <c r="A661" s="477"/>
      <c r="B661" s="161"/>
      <c r="C661" s="161"/>
      <c r="D661" s="161"/>
      <c r="E661" s="161"/>
      <c r="F661" s="161"/>
      <c r="G661" s="159"/>
      <c r="H661" s="355"/>
      <c r="I661" s="274"/>
      <c r="J661" s="365"/>
      <c r="K661" s="297"/>
      <c r="L661" s="358"/>
      <c r="M661" s="355"/>
      <c r="N661" s="355"/>
      <c r="O661" s="355"/>
      <c r="P661" s="328" t="s">
        <v>317</v>
      </c>
      <c r="Q661" s="298" t="s">
        <v>73</v>
      </c>
      <c r="R661" s="298"/>
      <c r="S661" s="298"/>
      <c r="T661" s="360" t="s">
        <v>54</v>
      </c>
      <c r="U661" s="56" t="s">
        <v>43</v>
      </c>
      <c r="V661" s="57" t="s">
        <v>73</v>
      </c>
      <c r="W661" s="57"/>
      <c r="X661" s="320">
        <f>SUM(IF(V661="x",15)+IF(V662="x",5)+IF(V663="x",15)+IF(V664="x",10)+IF(V665="x",15)+IF(V666="x",10)+IF(V667="x",30))</f>
        <v>90</v>
      </c>
      <c r="Y661" s="415"/>
      <c r="Z661" s="233"/>
      <c r="AA661" s="233"/>
      <c r="AB661" s="233"/>
      <c r="AC661" s="170" t="s">
        <v>318</v>
      </c>
      <c r="AD661" s="163" t="s">
        <v>315</v>
      </c>
      <c r="AE661" s="158" t="s">
        <v>138</v>
      </c>
      <c r="AF661" s="166" t="s">
        <v>319</v>
      </c>
      <c r="AG661" s="552" t="s">
        <v>774</v>
      </c>
      <c r="AH661" s="555" t="s">
        <v>635</v>
      </c>
      <c r="AI661" s="679" t="s">
        <v>743</v>
      </c>
      <c r="AJ661" s="680"/>
      <c r="AK661" s="680"/>
      <c r="AL661" s="680"/>
      <c r="AM661" s="680"/>
      <c r="AN661" s="681"/>
    </row>
    <row r="662" spans="1:40" s="64" customFormat="1" ht="63.75" x14ac:dyDescent="0.2">
      <c r="A662" s="477"/>
      <c r="B662" s="161"/>
      <c r="C662" s="161"/>
      <c r="D662" s="161"/>
      <c r="E662" s="161"/>
      <c r="F662" s="161"/>
      <c r="G662" s="159"/>
      <c r="H662" s="355"/>
      <c r="I662" s="274" t="s">
        <v>55</v>
      </c>
      <c r="J662" s="363" t="s">
        <v>73</v>
      </c>
      <c r="K662" s="297"/>
      <c r="L662" s="358"/>
      <c r="M662" s="355"/>
      <c r="N662" s="355"/>
      <c r="O662" s="355"/>
      <c r="P662" s="328"/>
      <c r="Q662" s="298"/>
      <c r="R662" s="298"/>
      <c r="S662" s="298"/>
      <c r="T662" s="361"/>
      <c r="U662" s="56" t="s">
        <v>46</v>
      </c>
      <c r="V662" s="57" t="s">
        <v>73</v>
      </c>
      <c r="W662" s="57"/>
      <c r="X662" s="320"/>
      <c r="Y662" s="415"/>
      <c r="Z662" s="233"/>
      <c r="AA662" s="233"/>
      <c r="AB662" s="233"/>
      <c r="AC662" s="159"/>
      <c r="AD662" s="161"/>
      <c r="AE662" s="161"/>
      <c r="AF662" s="167"/>
      <c r="AG662" s="553"/>
      <c r="AH662" s="556"/>
      <c r="AI662" s="682"/>
      <c r="AJ662" s="683"/>
      <c r="AK662" s="683"/>
      <c r="AL662" s="683"/>
      <c r="AM662" s="683"/>
      <c r="AN662" s="684"/>
    </row>
    <row r="663" spans="1:40" s="64" customFormat="1" ht="14.45" customHeight="1" x14ac:dyDescent="0.2">
      <c r="A663" s="477"/>
      <c r="B663" s="161"/>
      <c r="C663" s="161"/>
      <c r="D663" s="161"/>
      <c r="E663" s="161"/>
      <c r="F663" s="161"/>
      <c r="G663" s="159"/>
      <c r="H663" s="355"/>
      <c r="I663" s="274"/>
      <c r="J663" s="364"/>
      <c r="K663" s="297"/>
      <c r="L663" s="358"/>
      <c r="M663" s="355"/>
      <c r="N663" s="355"/>
      <c r="O663" s="355"/>
      <c r="P663" s="328"/>
      <c r="Q663" s="298"/>
      <c r="R663" s="298"/>
      <c r="S663" s="298"/>
      <c r="T663" s="361"/>
      <c r="U663" s="56" t="s">
        <v>47</v>
      </c>
      <c r="V663" s="57" t="s">
        <v>73</v>
      </c>
      <c r="W663" s="57"/>
      <c r="X663" s="320"/>
      <c r="Y663" s="415"/>
      <c r="Z663" s="233"/>
      <c r="AA663" s="233"/>
      <c r="AB663" s="233"/>
      <c r="AC663" s="159"/>
      <c r="AD663" s="161"/>
      <c r="AE663" s="161"/>
      <c r="AF663" s="167"/>
      <c r="AG663" s="553"/>
      <c r="AH663" s="556"/>
      <c r="AI663" s="682"/>
      <c r="AJ663" s="683"/>
      <c r="AK663" s="683"/>
      <c r="AL663" s="683"/>
      <c r="AM663" s="683"/>
      <c r="AN663" s="684"/>
    </row>
    <row r="664" spans="1:40" s="64" customFormat="1" ht="14.45" customHeight="1" x14ac:dyDescent="0.2">
      <c r="A664" s="477"/>
      <c r="B664" s="161"/>
      <c r="C664" s="161"/>
      <c r="D664" s="161"/>
      <c r="E664" s="161"/>
      <c r="F664" s="161"/>
      <c r="G664" s="159"/>
      <c r="H664" s="355"/>
      <c r="I664" s="274"/>
      <c r="J664" s="365"/>
      <c r="K664" s="297"/>
      <c r="L664" s="358"/>
      <c r="M664" s="355"/>
      <c r="N664" s="355"/>
      <c r="O664" s="355"/>
      <c r="P664" s="328"/>
      <c r="Q664" s="298"/>
      <c r="R664" s="298"/>
      <c r="S664" s="298"/>
      <c r="T664" s="361"/>
      <c r="U664" s="56" t="s">
        <v>48</v>
      </c>
      <c r="V664" s="57"/>
      <c r="W664" s="57" t="s">
        <v>73</v>
      </c>
      <c r="X664" s="320"/>
      <c r="Y664" s="415"/>
      <c r="Z664" s="233"/>
      <c r="AA664" s="233"/>
      <c r="AB664" s="233"/>
      <c r="AC664" s="159"/>
      <c r="AD664" s="161"/>
      <c r="AE664" s="161"/>
      <c r="AF664" s="167"/>
      <c r="AG664" s="553"/>
      <c r="AH664" s="556"/>
      <c r="AI664" s="682"/>
      <c r="AJ664" s="683"/>
      <c r="AK664" s="683"/>
      <c r="AL664" s="683"/>
      <c r="AM664" s="683"/>
      <c r="AN664" s="684"/>
    </row>
    <row r="665" spans="1:40" s="64" customFormat="1" ht="63.75" x14ac:dyDescent="0.2">
      <c r="A665" s="477"/>
      <c r="B665" s="161"/>
      <c r="C665" s="161"/>
      <c r="D665" s="161"/>
      <c r="E665" s="161"/>
      <c r="F665" s="161"/>
      <c r="G665" s="159"/>
      <c r="H665" s="355"/>
      <c r="I665" s="56" t="s">
        <v>56</v>
      </c>
      <c r="J665" s="58" t="s">
        <v>73</v>
      </c>
      <c r="K665" s="58"/>
      <c r="L665" s="358"/>
      <c r="M665" s="355"/>
      <c r="N665" s="355"/>
      <c r="O665" s="355"/>
      <c r="P665" s="328"/>
      <c r="Q665" s="298"/>
      <c r="R665" s="298"/>
      <c r="S665" s="298"/>
      <c r="T665" s="361"/>
      <c r="U665" s="56" t="s">
        <v>50</v>
      </c>
      <c r="V665" s="57" t="s">
        <v>73</v>
      </c>
      <c r="W665" s="57"/>
      <c r="X665" s="320"/>
      <c r="Y665" s="415"/>
      <c r="Z665" s="233"/>
      <c r="AA665" s="233"/>
      <c r="AB665" s="233"/>
      <c r="AC665" s="159"/>
      <c r="AD665" s="161"/>
      <c r="AE665" s="161"/>
      <c r="AF665" s="167"/>
      <c r="AG665" s="553"/>
      <c r="AH665" s="556"/>
      <c r="AI665" s="682"/>
      <c r="AJ665" s="683"/>
      <c r="AK665" s="683"/>
      <c r="AL665" s="683"/>
      <c r="AM665" s="683"/>
      <c r="AN665" s="684"/>
    </row>
    <row r="666" spans="1:40" s="64" customFormat="1" ht="63.75" x14ac:dyDescent="0.2">
      <c r="A666" s="477"/>
      <c r="B666" s="161"/>
      <c r="C666" s="161"/>
      <c r="D666" s="161"/>
      <c r="E666" s="161"/>
      <c r="F666" s="161"/>
      <c r="G666" s="159"/>
      <c r="H666" s="355"/>
      <c r="I666" s="274" t="s">
        <v>57</v>
      </c>
      <c r="J666" s="297" t="s">
        <v>73</v>
      </c>
      <c r="K666" s="297"/>
      <c r="L666" s="358"/>
      <c r="M666" s="355"/>
      <c r="N666" s="355"/>
      <c r="O666" s="355"/>
      <c r="P666" s="328"/>
      <c r="Q666" s="298"/>
      <c r="R666" s="298"/>
      <c r="S666" s="298"/>
      <c r="T666" s="361"/>
      <c r="U666" s="56" t="s">
        <v>52</v>
      </c>
      <c r="V666" s="57" t="s">
        <v>73</v>
      </c>
      <c r="W666" s="57"/>
      <c r="X666" s="320"/>
      <c r="Y666" s="415"/>
      <c r="Z666" s="233"/>
      <c r="AA666" s="233"/>
      <c r="AB666" s="233"/>
      <c r="AC666" s="159"/>
      <c r="AD666" s="161"/>
      <c r="AE666" s="161"/>
      <c r="AF666" s="167"/>
      <c r="AG666" s="553"/>
      <c r="AH666" s="556"/>
      <c r="AI666" s="682"/>
      <c r="AJ666" s="683"/>
      <c r="AK666" s="683"/>
      <c r="AL666" s="683"/>
      <c r="AM666" s="683"/>
      <c r="AN666" s="684"/>
    </row>
    <row r="667" spans="1:40" s="64" customFormat="1" ht="14.45" customHeight="1" x14ac:dyDescent="0.2">
      <c r="A667" s="477"/>
      <c r="B667" s="161"/>
      <c r="C667" s="161"/>
      <c r="D667" s="161"/>
      <c r="E667" s="161"/>
      <c r="F667" s="161"/>
      <c r="G667" s="159"/>
      <c r="H667" s="355"/>
      <c r="I667" s="274"/>
      <c r="J667" s="297"/>
      <c r="K667" s="297"/>
      <c r="L667" s="358"/>
      <c r="M667" s="355"/>
      <c r="N667" s="355"/>
      <c r="O667" s="355"/>
      <c r="P667" s="328"/>
      <c r="Q667" s="298"/>
      <c r="R667" s="298"/>
      <c r="S667" s="298"/>
      <c r="T667" s="362"/>
      <c r="U667" s="56" t="s">
        <v>53</v>
      </c>
      <c r="V667" s="57" t="s">
        <v>73</v>
      </c>
      <c r="W667" s="57"/>
      <c r="X667" s="320"/>
      <c r="Y667" s="415"/>
      <c r="Z667" s="233"/>
      <c r="AA667" s="233"/>
      <c r="AB667" s="233"/>
      <c r="AC667" s="160"/>
      <c r="AD667" s="162"/>
      <c r="AE667" s="162"/>
      <c r="AF667" s="168"/>
      <c r="AG667" s="554"/>
      <c r="AH667" s="556"/>
      <c r="AI667" s="685"/>
      <c r="AJ667" s="686"/>
      <c r="AK667" s="686"/>
      <c r="AL667" s="686"/>
      <c r="AM667" s="686"/>
      <c r="AN667" s="687"/>
    </row>
    <row r="668" spans="1:40" s="64" customFormat="1" ht="25.5" customHeight="1" x14ac:dyDescent="0.2">
      <c r="A668" s="477"/>
      <c r="B668" s="161"/>
      <c r="C668" s="161"/>
      <c r="D668" s="161"/>
      <c r="E668" s="161"/>
      <c r="F668" s="161"/>
      <c r="G668" s="159"/>
      <c r="H668" s="355"/>
      <c r="I668" s="274"/>
      <c r="J668" s="297"/>
      <c r="K668" s="297"/>
      <c r="L668" s="358"/>
      <c r="M668" s="355"/>
      <c r="N668" s="355"/>
      <c r="O668" s="355"/>
      <c r="P668" s="328" t="s">
        <v>320</v>
      </c>
      <c r="Q668" s="298"/>
      <c r="R668" s="298" t="s">
        <v>73</v>
      </c>
      <c r="S668" s="298" t="s">
        <v>73</v>
      </c>
      <c r="T668" s="360" t="s">
        <v>58</v>
      </c>
      <c r="U668" s="56" t="s">
        <v>43</v>
      </c>
      <c r="V668" s="57" t="s">
        <v>73</v>
      </c>
      <c r="W668" s="57"/>
      <c r="X668" s="320">
        <f>SUM(IF(V668="x",15)+IF(V669="x",5)+IF(V670="x",15)+IF(V671="x",10)+IF(V672="x",15)+IF(V673="x",10)+IF(V674="x",30))</f>
        <v>85</v>
      </c>
      <c r="Y668" s="415"/>
      <c r="Z668" s="233"/>
      <c r="AA668" s="233"/>
      <c r="AB668" s="233"/>
      <c r="AC668" s="169" t="s">
        <v>321</v>
      </c>
      <c r="AD668" s="158" t="s">
        <v>322</v>
      </c>
      <c r="AE668" s="158" t="s">
        <v>227</v>
      </c>
      <c r="AF668" s="166" t="s">
        <v>323</v>
      </c>
      <c r="AG668" s="557" t="s">
        <v>765</v>
      </c>
      <c r="AH668" s="552"/>
      <c r="AI668" s="679" t="s">
        <v>817</v>
      </c>
      <c r="AJ668" s="680"/>
      <c r="AK668" s="680"/>
      <c r="AL668" s="680"/>
      <c r="AM668" s="680"/>
      <c r="AN668" s="681"/>
    </row>
    <row r="669" spans="1:40" s="64" customFormat="1" ht="63.75" x14ac:dyDescent="0.2">
      <c r="A669" s="477"/>
      <c r="B669" s="161"/>
      <c r="C669" s="161"/>
      <c r="D669" s="161"/>
      <c r="E669" s="161"/>
      <c r="F669" s="161"/>
      <c r="G669" s="159"/>
      <c r="H669" s="355"/>
      <c r="I669" s="274" t="s">
        <v>59</v>
      </c>
      <c r="J669" s="363" t="s">
        <v>73</v>
      </c>
      <c r="K669" s="297"/>
      <c r="L669" s="358"/>
      <c r="M669" s="355"/>
      <c r="N669" s="355"/>
      <c r="O669" s="355"/>
      <c r="P669" s="328"/>
      <c r="Q669" s="298"/>
      <c r="R669" s="298"/>
      <c r="S669" s="298"/>
      <c r="T669" s="361"/>
      <c r="U669" s="56" t="s">
        <v>46</v>
      </c>
      <c r="V669" s="57" t="s">
        <v>73</v>
      </c>
      <c r="W669" s="57"/>
      <c r="X669" s="320"/>
      <c r="Y669" s="415"/>
      <c r="Z669" s="233"/>
      <c r="AA669" s="233"/>
      <c r="AB669" s="233"/>
      <c r="AC669" s="169"/>
      <c r="AD669" s="161"/>
      <c r="AE669" s="161"/>
      <c r="AF669" s="167"/>
      <c r="AG669" s="558"/>
      <c r="AH669" s="560"/>
      <c r="AI669" s="682"/>
      <c r="AJ669" s="683"/>
      <c r="AK669" s="683"/>
      <c r="AL669" s="683"/>
      <c r="AM669" s="683"/>
      <c r="AN669" s="684"/>
    </row>
    <row r="670" spans="1:40" s="64" customFormat="1" ht="14.45" customHeight="1" x14ac:dyDescent="0.2">
      <c r="A670" s="477"/>
      <c r="B670" s="161"/>
      <c r="C670" s="161"/>
      <c r="D670" s="161"/>
      <c r="E670" s="161"/>
      <c r="F670" s="161"/>
      <c r="G670" s="159"/>
      <c r="H670" s="355"/>
      <c r="I670" s="274"/>
      <c r="J670" s="364"/>
      <c r="K670" s="297"/>
      <c r="L670" s="358"/>
      <c r="M670" s="355"/>
      <c r="N670" s="355"/>
      <c r="O670" s="355"/>
      <c r="P670" s="328"/>
      <c r="Q670" s="298"/>
      <c r="R670" s="298"/>
      <c r="S670" s="298"/>
      <c r="T670" s="361"/>
      <c r="U670" s="56" t="s">
        <v>47</v>
      </c>
      <c r="V670" s="57"/>
      <c r="W670" s="57" t="s">
        <v>73</v>
      </c>
      <c r="X670" s="320"/>
      <c r="Y670" s="415"/>
      <c r="Z670" s="233"/>
      <c r="AA670" s="233"/>
      <c r="AB670" s="233"/>
      <c r="AC670" s="169"/>
      <c r="AD670" s="161"/>
      <c r="AE670" s="161"/>
      <c r="AF670" s="167"/>
      <c r="AG670" s="558"/>
      <c r="AH670" s="560"/>
      <c r="AI670" s="682"/>
      <c r="AJ670" s="683"/>
      <c r="AK670" s="683"/>
      <c r="AL670" s="683"/>
      <c r="AM670" s="683"/>
      <c r="AN670" s="684"/>
    </row>
    <row r="671" spans="1:40" s="64" customFormat="1" ht="14.45" customHeight="1" x14ac:dyDescent="0.2">
      <c r="A671" s="477"/>
      <c r="B671" s="161"/>
      <c r="C671" s="161"/>
      <c r="D671" s="161"/>
      <c r="E671" s="161"/>
      <c r="F671" s="161"/>
      <c r="G671" s="159"/>
      <c r="H671" s="355"/>
      <c r="I671" s="274"/>
      <c r="J671" s="364"/>
      <c r="K671" s="297"/>
      <c r="L671" s="358"/>
      <c r="M671" s="355"/>
      <c r="N671" s="355"/>
      <c r="O671" s="355"/>
      <c r="P671" s="328"/>
      <c r="Q671" s="298"/>
      <c r="R671" s="298"/>
      <c r="S671" s="298"/>
      <c r="T671" s="361"/>
      <c r="U671" s="56" t="s">
        <v>48</v>
      </c>
      <c r="V671" s="57" t="s">
        <v>73</v>
      </c>
      <c r="W671" s="57"/>
      <c r="X671" s="320"/>
      <c r="Y671" s="415"/>
      <c r="Z671" s="233"/>
      <c r="AA671" s="233"/>
      <c r="AB671" s="233"/>
      <c r="AC671" s="169"/>
      <c r="AD671" s="161"/>
      <c r="AE671" s="161"/>
      <c r="AF671" s="167"/>
      <c r="AG671" s="558"/>
      <c r="AH671" s="560"/>
      <c r="AI671" s="682"/>
      <c r="AJ671" s="683"/>
      <c r="AK671" s="683"/>
      <c r="AL671" s="683"/>
      <c r="AM671" s="683"/>
      <c r="AN671" s="684"/>
    </row>
    <row r="672" spans="1:40" s="64" customFormat="1" ht="63.75" x14ac:dyDescent="0.2">
      <c r="A672" s="477"/>
      <c r="B672" s="161"/>
      <c r="C672" s="161"/>
      <c r="D672" s="161"/>
      <c r="E672" s="161"/>
      <c r="F672" s="161"/>
      <c r="G672" s="159"/>
      <c r="H672" s="355"/>
      <c r="I672" s="274"/>
      <c r="J672" s="365"/>
      <c r="K672" s="297"/>
      <c r="L672" s="358"/>
      <c r="M672" s="355"/>
      <c r="N672" s="355"/>
      <c r="O672" s="355"/>
      <c r="P672" s="328"/>
      <c r="Q672" s="298"/>
      <c r="R672" s="298"/>
      <c r="S672" s="298"/>
      <c r="T672" s="361"/>
      <c r="U672" s="56" t="s">
        <v>50</v>
      </c>
      <c r="V672" s="57" t="s">
        <v>73</v>
      </c>
      <c r="W672" s="57"/>
      <c r="X672" s="320"/>
      <c r="Y672" s="415"/>
      <c r="Z672" s="233"/>
      <c r="AA672" s="233"/>
      <c r="AB672" s="233"/>
      <c r="AC672" s="169"/>
      <c r="AD672" s="161"/>
      <c r="AE672" s="161"/>
      <c r="AF672" s="167"/>
      <c r="AG672" s="558"/>
      <c r="AH672" s="560"/>
      <c r="AI672" s="682"/>
      <c r="AJ672" s="683"/>
      <c r="AK672" s="683"/>
      <c r="AL672" s="683"/>
      <c r="AM672" s="683"/>
      <c r="AN672" s="684"/>
    </row>
    <row r="673" spans="1:40" s="64" customFormat="1" ht="63.75" x14ac:dyDescent="0.2">
      <c r="A673" s="477"/>
      <c r="B673" s="161"/>
      <c r="C673" s="161"/>
      <c r="D673" s="161"/>
      <c r="E673" s="161"/>
      <c r="F673" s="161"/>
      <c r="G673" s="159"/>
      <c r="H673" s="355"/>
      <c r="I673" s="56" t="s">
        <v>60</v>
      </c>
      <c r="J673" s="58"/>
      <c r="K673" s="58" t="s">
        <v>73</v>
      </c>
      <c r="L673" s="358"/>
      <c r="M673" s="355"/>
      <c r="N673" s="355"/>
      <c r="O673" s="355"/>
      <c r="P673" s="328"/>
      <c r="Q673" s="298"/>
      <c r="R673" s="298"/>
      <c r="S673" s="298"/>
      <c r="T673" s="361"/>
      <c r="U673" s="56" t="s">
        <v>52</v>
      </c>
      <c r="V673" s="57" t="s">
        <v>73</v>
      </c>
      <c r="W673" s="57"/>
      <c r="X673" s="320"/>
      <c r="Y673" s="415"/>
      <c r="Z673" s="233"/>
      <c r="AA673" s="233"/>
      <c r="AB673" s="233"/>
      <c r="AC673" s="169"/>
      <c r="AD673" s="161"/>
      <c r="AE673" s="161"/>
      <c r="AF673" s="167"/>
      <c r="AG673" s="558"/>
      <c r="AH673" s="560"/>
      <c r="AI673" s="682"/>
      <c r="AJ673" s="683"/>
      <c r="AK673" s="683"/>
      <c r="AL673" s="683"/>
      <c r="AM673" s="683"/>
      <c r="AN673" s="684"/>
    </row>
    <row r="674" spans="1:40" s="64" customFormat="1" ht="38.25" x14ac:dyDescent="0.2">
      <c r="A674" s="477"/>
      <c r="B674" s="161"/>
      <c r="C674" s="161"/>
      <c r="D674" s="161"/>
      <c r="E674" s="161"/>
      <c r="F674" s="161"/>
      <c r="G674" s="159"/>
      <c r="H674" s="355"/>
      <c r="I674" s="34" t="s">
        <v>61</v>
      </c>
      <c r="J674" s="36" t="s">
        <v>73</v>
      </c>
      <c r="K674" s="36"/>
      <c r="L674" s="358"/>
      <c r="M674" s="355"/>
      <c r="N674" s="355"/>
      <c r="O674" s="355"/>
      <c r="P674" s="328"/>
      <c r="Q674" s="298"/>
      <c r="R674" s="298"/>
      <c r="S674" s="298"/>
      <c r="T674" s="362"/>
      <c r="U674" s="56" t="s">
        <v>53</v>
      </c>
      <c r="V674" s="57" t="s">
        <v>73</v>
      </c>
      <c r="W674" s="57"/>
      <c r="X674" s="320"/>
      <c r="Y674" s="415"/>
      <c r="Z674" s="233"/>
      <c r="AA674" s="233"/>
      <c r="AB674" s="233"/>
      <c r="AC674" s="169"/>
      <c r="AD674" s="161"/>
      <c r="AE674" s="161"/>
      <c r="AF674" s="167"/>
      <c r="AG674" s="558"/>
      <c r="AH674" s="560"/>
      <c r="AI674" s="682"/>
      <c r="AJ674" s="683"/>
      <c r="AK674" s="683"/>
      <c r="AL674" s="683"/>
      <c r="AM674" s="683"/>
      <c r="AN674" s="684"/>
    </row>
    <row r="675" spans="1:40" s="64" customFormat="1" ht="14.45" customHeight="1" x14ac:dyDescent="0.2">
      <c r="A675" s="477"/>
      <c r="B675" s="161"/>
      <c r="C675" s="161"/>
      <c r="D675" s="161"/>
      <c r="E675" s="161"/>
      <c r="F675" s="161"/>
      <c r="G675" s="159"/>
      <c r="H675" s="355"/>
      <c r="I675" s="56" t="s">
        <v>68</v>
      </c>
      <c r="J675" s="36"/>
      <c r="K675" s="58" t="s">
        <v>73</v>
      </c>
      <c r="L675" s="358"/>
      <c r="M675" s="355"/>
      <c r="N675" s="355"/>
      <c r="O675" s="355"/>
      <c r="P675" s="368" t="s">
        <v>69</v>
      </c>
      <c r="Q675" s="369"/>
      <c r="R675" s="369"/>
      <c r="S675" s="369"/>
      <c r="T675" s="369"/>
      <c r="U675" s="369"/>
      <c r="V675" s="369"/>
      <c r="W675" s="369"/>
      <c r="X675" s="370"/>
      <c r="Y675" s="415"/>
      <c r="Z675" s="233"/>
      <c r="AA675" s="233"/>
      <c r="AB675" s="233"/>
      <c r="AC675" s="169"/>
      <c r="AD675" s="161"/>
      <c r="AE675" s="161"/>
      <c r="AF675" s="167"/>
      <c r="AG675" s="558"/>
      <c r="AH675" s="560"/>
      <c r="AI675" s="682"/>
      <c r="AJ675" s="683"/>
      <c r="AK675" s="683"/>
      <c r="AL675" s="683"/>
      <c r="AM675" s="683"/>
      <c r="AN675" s="684"/>
    </row>
    <row r="676" spans="1:40" s="64" customFormat="1" ht="15" customHeight="1" x14ac:dyDescent="0.2">
      <c r="A676" s="477"/>
      <c r="B676" s="161"/>
      <c r="C676" s="161"/>
      <c r="D676" s="161"/>
      <c r="E676" s="161"/>
      <c r="F676" s="161"/>
      <c r="G676" s="159"/>
      <c r="H676" s="355"/>
      <c r="I676" s="56" t="s">
        <v>70</v>
      </c>
      <c r="J676" s="38"/>
      <c r="K676" s="58" t="s">
        <v>73</v>
      </c>
      <c r="L676" s="358"/>
      <c r="M676" s="355"/>
      <c r="N676" s="355"/>
      <c r="O676" s="355"/>
      <c r="P676" s="371"/>
      <c r="Q676" s="372"/>
      <c r="R676" s="372"/>
      <c r="S676" s="372"/>
      <c r="T676" s="372"/>
      <c r="U676" s="372"/>
      <c r="V676" s="372"/>
      <c r="W676" s="372"/>
      <c r="X676" s="373"/>
      <c r="Y676" s="415"/>
      <c r="Z676" s="233"/>
      <c r="AA676" s="233"/>
      <c r="AB676" s="233"/>
      <c r="AC676" s="169"/>
      <c r="AD676" s="161"/>
      <c r="AE676" s="161"/>
      <c r="AF676" s="167"/>
      <c r="AG676" s="558"/>
      <c r="AH676" s="560"/>
      <c r="AI676" s="682"/>
      <c r="AJ676" s="683"/>
      <c r="AK676" s="683"/>
      <c r="AL676" s="683"/>
      <c r="AM676" s="683"/>
      <c r="AN676" s="684"/>
    </row>
    <row r="677" spans="1:40" s="64" customFormat="1" ht="15" customHeight="1" x14ac:dyDescent="0.2">
      <c r="A677" s="477"/>
      <c r="B677" s="161"/>
      <c r="C677" s="161"/>
      <c r="D677" s="161"/>
      <c r="E677" s="161"/>
      <c r="F677" s="161"/>
      <c r="G677" s="159"/>
      <c r="H677" s="355"/>
      <c r="I677" s="56" t="s">
        <v>71</v>
      </c>
      <c r="J677" s="38"/>
      <c r="K677" s="58" t="s">
        <v>73</v>
      </c>
      <c r="L677" s="358"/>
      <c r="M677" s="355"/>
      <c r="N677" s="355"/>
      <c r="O677" s="355"/>
      <c r="P677" s="371"/>
      <c r="Q677" s="372"/>
      <c r="R677" s="372"/>
      <c r="S677" s="372"/>
      <c r="T677" s="372"/>
      <c r="U677" s="372"/>
      <c r="V677" s="372"/>
      <c r="W677" s="372"/>
      <c r="X677" s="373"/>
      <c r="Y677" s="415"/>
      <c r="Z677" s="233"/>
      <c r="AA677" s="233"/>
      <c r="AB677" s="233"/>
      <c r="AC677" s="169"/>
      <c r="AD677" s="161"/>
      <c r="AE677" s="161"/>
      <c r="AF677" s="167"/>
      <c r="AG677" s="558"/>
      <c r="AH677" s="560"/>
      <c r="AI677" s="682"/>
      <c r="AJ677" s="683"/>
      <c r="AK677" s="683"/>
      <c r="AL677" s="683"/>
      <c r="AM677" s="683"/>
      <c r="AN677" s="684"/>
    </row>
    <row r="678" spans="1:40" s="64" customFormat="1" ht="15" customHeight="1" x14ac:dyDescent="0.2">
      <c r="A678" s="477"/>
      <c r="B678" s="162"/>
      <c r="C678" s="162"/>
      <c r="D678" s="162"/>
      <c r="E678" s="162"/>
      <c r="F678" s="162"/>
      <c r="G678" s="160"/>
      <c r="H678" s="356"/>
      <c r="I678" s="34" t="s">
        <v>72</v>
      </c>
      <c r="J678" s="38"/>
      <c r="K678" s="36" t="s">
        <v>73</v>
      </c>
      <c r="L678" s="359"/>
      <c r="M678" s="356"/>
      <c r="N678" s="356"/>
      <c r="O678" s="356"/>
      <c r="P678" s="374"/>
      <c r="Q678" s="375"/>
      <c r="R678" s="375"/>
      <c r="S678" s="375"/>
      <c r="T678" s="375"/>
      <c r="U678" s="375"/>
      <c r="V678" s="375"/>
      <c r="W678" s="375"/>
      <c r="X678" s="376"/>
      <c r="Y678" s="416"/>
      <c r="Z678" s="234"/>
      <c r="AA678" s="234"/>
      <c r="AB678" s="234"/>
      <c r="AC678" s="169"/>
      <c r="AD678" s="162"/>
      <c r="AE678" s="162"/>
      <c r="AF678" s="168"/>
      <c r="AG678" s="559"/>
      <c r="AH678" s="561"/>
      <c r="AI678" s="685"/>
      <c r="AJ678" s="686"/>
      <c r="AK678" s="686"/>
      <c r="AL678" s="686"/>
      <c r="AM678" s="686"/>
      <c r="AN678" s="687"/>
    </row>
    <row r="679" spans="1:40" s="64" customFormat="1" ht="76.5" x14ac:dyDescent="0.2">
      <c r="A679" s="477"/>
      <c r="B679" s="158" t="s">
        <v>572</v>
      </c>
      <c r="C679" s="158" t="s">
        <v>309</v>
      </c>
      <c r="D679" s="158" t="s">
        <v>324</v>
      </c>
      <c r="E679" s="419" t="s">
        <v>325</v>
      </c>
      <c r="F679" s="170" t="s">
        <v>312</v>
      </c>
      <c r="G679" s="170">
        <v>1</v>
      </c>
      <c r="H679" s="366" t="str">
        <f>IF(G679=1,"RARA VEZ",IF(G679=2,"IMPROBABLE",IF(G679=3,"POSIBLE",IF(G679=4,"PROBABLE",IF(G679=5,"CASI SEGURO"," ")))))</f>
        <v>RARA VEZ</v>
      </c>
      <c r="I679" s="56" t="s">
        <v>41</v>
      </c>
      <c r="J679" s="65" t="s">
        <v>73</v>
      </c>
      <c r="K679" s="58"/>
      <c r="L679" s="367">
        <f>COUNTIF(J679:J710,"x")</f>
        <v>15</v>
      </c>
      <c r="M679" s="366" t="str">
        <f>IF(L679&lt;6,"5",IF(L679&gt;11,"20",IF(L724&gt;6,"10","10 ")))</f>
        <v>20</v>
      </c>
      <c r="N679" s="366">
        <f>(G679*M679)</f>
        <v>20</v>
      </c>
      <c r="O679" s="366" t="str">
        <f>IF(N679&lt;11,"BAJA",IF(N679&gt;59,"EXTREMA",IF(N679=15,"MODERADA",IF(N679=20,"MODERADA",IF(N679=25,"MODERADA",IF(N679=30,"ALTA",IF(N679=40,"ALTA",IF(N679=50,"ALTA"," "))))))))</f>
        <v>MODERADA</v>
      </c>
      <c r="P679" s="328" t="s">
        <v>326</v>
      </c>
      <c r="Q679" s="298" t="s">
        <v>73</v>
      </c>
      <c r="R679" s="298"/>
      <c r="S679" s="298"/>
      <c r="T679" s="360" t="s">
        <v>42</v>
      </c>
      <c r="U679" s="56" t="s">
        <v>43</v>
      </c>
      <c r="V679" s="57"/>
      <c r="W679" s="57" t="s">
        <v>74</v>
      </c>
      <c r="X679" s="320">
        <f>SUM(IF(V679="x",15)+IF(V680="x",5)+IF(V681="x",15)+IF(V682="x",10)+IF(V683="x",15)+IF(V684="x",10)+IF(V685="x",30))</f>
        <v>75</v>
      </c>
      <c r="Y679" s="415">
        <f>AVERAGE(X679:X706)</f>
        <v>76.25</v>
      </c>
      <c r="Z679" s="233" t="str">
        <f>IF(Y679&lt;86,"DEBIL",IF(Y679&gt;95,"FUERTE",IF(Y679=86,"MODERADO",IF(Y679=87,"MODERADO",IF(Y679=88,"MODERADO",IF(Y679=89,"MODERADO",IF(Y679=90,"MODERADO",IF(Y679=91,"MODERADO",IF(Y679=92,"MODERADO",IF(Y679=93,"MODERADO",IF(Y679=94,"MODERADO",IF(Y679=95,"MODERADO"," "))))))))))))</f>
        <v>DEBIL</v>
      </c>
      <c r="AA679" s="232" t="str">
        <f>IF(Y679&lt;85,O679," ")</f>
        <v>MODERADA</v>
      </c>
      <c r="AB679" s="232" t="s">
        <v>44</v>
      </c>
      <c r="AC679" s="169" t="s">
        <v>327</v>
      </c>
      <c r="AD679" s="169" t="s">
        <v>315</v>
      </c>
      <c r="AE679" s="171" t="s">
        <v>227</v>
      </c>
      <c r="AF679" s="172" t="s">
        <v>328</v>
      </c>
      <c r="AG679" s="557" t="s">
        <v>775</v>
      </c>
      <c r="AH679" s="552" t="s">
        <v>776</v>
      </c>
      <c r="AI679" s="679" t="s">
        <v>743</v>
      </c>
      <c r="AJ679" s="680"/>
      <c r="AK679" s="680"/>
      <c r="AL679" s="680"/>
      <c r="AM679" s="680"/>
      <c r="AN679" s="681"/>
    </row>
    <row r="680" spans="1:40" s="64" customFormat="1" ht="63.75" x14ac:dyDescent="0.2">
      <c r="A680" s="477"/>
      <c r="B680" s="161"/>
      <c r="C680" s="161"/>
      <c r="D680" s="161"/>
      <c r="E680" s="420"/>
      <c r="F680" s="159"/>
      <c r="G680" s="159"/>
      <c r="H680" s="355"/>
      <c r="I680" s="56" t="s">
        <v>45</v>
      </c>
      <c r="J680" s="297" t="s">
        <v>73</v>
      </c>
      <c r="K680" s="297"/>
      <c r="L680" s="358"/>
      <c r="M680" s="355"/>
      <c r="N680" s="355"/>
      <c r="O680" s="355"/>
      <c r="P680" s="328"/>
      <c r="Q680" s="298"/>
      <c r="R680" s="298"/>
      <c r="S680" s="298"/>
      <c r="T680" s="361"/>
      <c r="U680" s="56" t="s">
        <v>46</v>
      </c>
      <c r="V680" s="57" t="s">
        <v>74</v>
      </c>
      <c r="W680" s="57"/>
      <c r="X680" s="320"/>
      <c r="Y680" s="415"/>
      <c r="Z680" s="233"/>
      <c r="AA680" s="233"/>
      <c r="AB680" s="233"/>
      <c r="AC680" s="169"/>
      <c r="AD680" s="169"/>
      <c r="AE680" s="159"/>
      <c r="AF680" s="173"/>
      <c r="AG680" s="558"/>
      <c r="AH680" s="560"/>
      <c r="AI680" s="682"/>
      <c r="AJ680" s="683"/>
      <c r="AK680" s="683"/>
      <c r="AL680" s="683"/>
      <c r="AM680" s="683"/>
      <c r="AN680" s="684"/>
    </row>
    <row r="681" spans="1:40" s="64" customFormat="1" ht="14.45" customHeight="1" x14ac:dyDescent="0.2">
      <c r="A681" s="477"/>
      <c r="B681" s="161"/>
      <c r="C681" s="161"/>
      <c r="D681" s="161"/>
      <c r="E681" s="420"/>
      <c r="F681" s="159"/>
      <c r="G681" s="159"/>
      <c r="H681" s="355"/>
      <c r="I681" s="56"/>
      <c r="J681" s="297"/>
      <c r="K681" s="297"/>
      <c r="L681" s="358"/>
      <c r="M681" s="355"/>
      <c r="N681" s="355"/>
      <c r="O681" s="355"/>
      <c r="P681" s="328"/>
      <c r="Q681" s="298"/>
      <c r="R681" s="298"/>
      <c r="S681" s="298"/>
      <c r="T681" s="361"/>
      <c r="U681" s="56" t="s">
        <v>47</v>
      </c>
      <c r="V681" s="57" t="s">
        <v>74</v>
      </c>
      <c r="W681" s="57"/>
      <c r="X681" s="320"/>
      <c r="Y681" s="415"/>
      <c r="Z681" s="233"/>
      <c r="AA681" s="233"/>
      <c r="AB681" s="233"/>
      <c r="AC681" s="169"/>
      <c r="AD681" s="169"/>
      <c r="AE681" s="159"/>
      <c r="AF681" s="173"/>
      <c r="AG681" s="558"/>
      <c r="AH681" s="560"/>
      <c r="AI681" s="682"/>
      <c r="AJ681" s="683"/>
      <c r="AK681" s="683"/>
      <c r="AL681" s="683"/>
      <c r="AM681" s="683"/>
      <c r="AN681" s="684"/>
    </row>
    <row r="682" spans="1:40" s="64" customFormat="1" ht="14.45" customHeight="1" x14ac:dyDescent="0.2">
      <c r="A682" s="477"/>
      <c r="B682" s="161"/>
      <c r="C682" s="161"/>
      <c r="D682" s="161"/>
      <c r="E682" s="420"/>
      <c r="F682" s="159"/>
      <c r="G682" s="159"/>
      <c r="H682" s="355"/>
      <c r="I682" s="56"/>
      <c r="J682" s="297"/>
      <c r="K682" s="297"/>
      <c r="L682" s="358"/>
      <c r="M682" s="355"/>
      <c r="N682" s="355"/>
      <c r="O682" s="355"/>
      <c r="P682" s="328"/>
      <c r="Q682" s="298"/>
      <c r="R682" s="298"/>
      <c r="S682" s="298"/>
      <c r="T682" s="361"/>
      <c r="U682" s="56" t="s">
        <v>48</v>
      </c>
      <c r="V682" s="57"/>
      <c r="W682" s="57" t="s">
        <v>74</v>
      </c>
      <c r="X682" s="320"/>
      <c r="Y682" s="415"/>
      <c r="Z682" s="233"/>
      <c r="AA682" s="233"/>
      <c r="AB682" s="233"/>
      <c r="AC682" s="169"/>
      <c r="AD682" s="169"/>
      <c r="AE682" s="159"/>
      <c r="AF682" s="173"/>
      <c r="AG682" s="558"/>
      <c r="AH682" s="560"/>
      <c r="AI682" s="682"/>
      <c r="AJ682" s="683"/>
      <c r="AK682" s="683"/>
      <c r="AL682" s="683"/>
      <c r="AM682" s="683"/>
      <c r="AN682" s="684"/>
    </row>
    <row r="683" spans="1:40" s="64" customFormat="1" ht="63.75" x14ac:dyDescent="0.2">
      <c r="A683" s="477"/>
      <c r="B683" s="161"/>
      <c r="C683" s="161"/>
      <c r="D683" s="161"/>
      <c r="E683" s="420"/>
      <c r="F683" s="159"/>
      <c r="G683" s="159"/>
      <c r="H683" s="355"/>
      <c r="I683" s="56" t="s">
        <v>49</v>
      </c>
      <c r="J683" s="58" t="s">
        <v>73</v>
      </c>
      <c r="K683" s="58"/>
      <c r="L683" s="358"/>
      <c r="M683" s="355"/>
      <c r="N683" s="355"/>
      <c r="O683" s="355"/>
      <c r="P683" s="328"/>
      <c r="Q683" s="298"/>
      <c r="R683" s="298"/>
      <c r="S683" s="298"/>
      <c r="T683" s="361"/>
      <c r="U683" s="56" t="s">
        <v>50</v>
      </c>
      <c r="V683" s="57" t="s">
        <v>74</v>
      </c>
      <c r="W683" s="57"/>
      <c r="X683" s="320"/>
      <c r="Y683" s="415"/>
      <c r="Z683" s="233"/>
      <c r="AA683" s="233"/>
      <c r="AB683" s="233"/>
      <c r="AC683" s="169"/>
      <c r="AD683" s="169"/>
      <c r="AE683" s="159"/>
      <c r="AF683" s="173"/>
      <c r="AG683" s="558"/>
      <c r="AH683" s="560"/>
      <c r="AI683" s="682"/>
      <c r="AJ683" s="683"/>
      <c r="AK683" s="683"/>
      <c r="AL683" s="683"/>
      <c r="AM683" s="683"/>
      <c r="AN683" s="684"/>
    </row>
    <row r="684" spans="1:40" s="64" customFormat="1" ht="63.75" x14ac:dyDescent="0.2">
      <c r="A684" s="477"/>
      <c r="B684" s="161"/>
      <c r="C684" s="161"/>
      <c r="D684" s="161"/>
      <c r="E684" s="420"/>
      <c r="F684" s="159"/>
      <c r="G684" s="159"/>
      <c r="H684" s="355"/>
      <c r="I684" s="56" t="s">
        <v>51</v>
      </c>
      <c r="J684" s="297" t="s">
        <v>74</v>
      </c>
      <c r="K684" s="297"/>
      <c r="L684" s="358"/>
      <c r="M684" s="355"/>
      <c r="N684" s="355"/>
      <c r="O684" s="355"/>
      <c r="P684" s="328"/>
      <c r="Q684" s="298"/>
      <c r="R684" s="298"/>
      <c r="S684" s="298"/>
      <c r="T684" s="361"/>
      <c r="U684" s="56" t="s">
        <v>52</v>
      </c>
      <c r="V684" s="57" t="s">
        <v>74</v>
      </c>
      <c r="W684" s="57"/>
      <c r="X684" s="320"/>
      <c r="Y684" s="415"/>
      <c r="Z684" s="233"/>
      <c r="AA684" s="233"/>
      <c r="AB684" s="233"/>
      <c r="AC684" s="169"/>
      <c r="AD684" s="169"/>
      <c r="AE684" s="159"/>
      <c r="AF684" s="173"/>
      <c r="AG684" s="558"/>
      <c r="AH684" s="560"/>
      <c r="AI684" s="682"/>
      <c r="AJ684" s="683"/>
      <c r="AK684" s="683"/>
      <c r="AL684" s="683"/>
      <c r="AM684" s="683"/>
      <c r="AN684" s="684"/>
    </row>
    <row r="685" spans="1:40" s="64" customFormat="1" ht="14.45" customHeight="1" x14ac:dyDescent="0.2">
      <c r="A685" s="477"/>
      <c r="B685" s="161"/>
      <c r="C685" s="161"/>
      <c r="D685" s="161"/>
      <c r="E685" s="420"/>
      <c r="F685" s="159"/>
      <c r="G685" s="159"/>
      <c r="H685" s="355"/>
      <c r="I685" s="56"/>
      <c r="J685" s="297"/>
      <c r="K685" s="297"/>
      <c r="L685" s="358"/>
      <c r="M685" s="355"/>
      <c r="N685" s="355"/>
      <c r="O685" s="355"/>
      <c r="P685" s="328"/>
      <c r="Q685" s="298"/>
      <c r="R685" s="298"/>
      <c r="S685" s="298"/>
      <c r="T685" s="362"/>
      <c r="U685" s="56" t="s">
        <v>53</v>
      </c>
      <c r="V685" s="57" t="s">
        <v>74</v>
      </c>
      <c r="W685" s="57"/>
      <c r="X685" s="320"/>
      <c r="Y685" s="415"/>
      <c r="Z685" s="233"/>
      <c r="AA685" s="233"/>
      <c r="AB685" s="233"/>
      <c r="AC685" s="169"/>
      <c r="AD685" s="169"/>
      <c r="AE685" s="160"/>
      <c r="AF685" s="174"/>
      <c r="AG685" s="558"/>
      <c r="AH685" s="560"/>
      <c r="AI685" s="682"/>
      <c r="AJ685" s="683"/>
      <c r="AK685" s="683"/>
      <c r="AL685" s="683"/>
      <c r="AM685" s="683"/>
      <c r="AN685" s="684"/>
    </row>
    <row r="686" spans="1:40" s="64" customFormat="1" ht="180" customHeight="1" x14ac:dyDescent="0.2">
      <c r="A686" s="477"/>
      <c r="B686" s="161"/>
      <c r="C686" s="161"/>
      <c r="D686" s="161"/>
      <c r="E686" s="420"/>
      <c r="F686" s="159"/>
      <c r="G686" s="159"/>
      <c r="H686" s="355"/>
      <c r="I686" s="56"/>
      <c r="J686" s="297"/>
      <c r="K686" s="297"/>
      <c r="L686" s="358"/>
      <c r="M686" s="355"/>
      <c r="N686" s="355"/>
      <c r="O686" s="355"/>
      <c r="P686" s="328" t="s">
        <v>329</v>
      </c>
      <c r="Q686" s="298" t="s">
        <v>73</v>
      </c>
      <c r="R686" s="298"/>
      <c r="S686" s="298"/>
      <c r="T686" s="360" t="s">
        <v>54</v>
      </c>
      <c r="U686" s="56" t="s">
        <v>43</v>
      </c>
      <c r="V686" s="57" t="s">
        <v>74</v>
      </c>
      <c r="W686" s="57"/>
      <c r="X686" s="320">
        <f>SUM(IF(V686="x",15)+IF(V687="x",5)+IF(V688="x",15)+IF(V689="x",10)+IF(V690="x",15)+IF(V691="x",10)+IF(V692="x",30))</f>
        <v>85</v>
      </c>
      <c r="Y686" s="415"/>
      <c r="Z686" s="233"/>
      <c r="AA686" s="233"/>
      <c r="AB686" s="233"/>
      <c r="AC686" s="169" t="s">
        <v>329</v>
      </c>
      <c r="AD686" s="169" t="s">
        <v>315</v>
      </c>
      <c r="AE686" s="170" t="s">
        <v>227</v>
      </c>
      <c r="AF686" s="172" t="s">
        <v>330</v>
      </c>
      <c r="AG686" s="562" t="s">
        <v>765</v>
      </c>
      <c r="AH686" s="565"/>
      <c r="AI686" s="126" t="s">
        <v>817</v>
      </c>
      <c r="AJ686" s="127"/>
      <c r="AK686" s="127"/>
      <c r="AL686" s="127"/>
      <c r="AM686" s="127"/>
      <c r="AN686" s="128"/>
    </row>
    <row r="687" spans="1:40" s="64" customFormat="1" ht="63.75" x14ac:dyDescent="0.2">
      <c r="A687" s="477"/>
      <c r="B687" s="161"/>
      <c r="C687" s="161"/>
      <c r="D687" s="161"/>
      <c r="E687" s="420"/>
      <c r="F687" s="159"/>
      <c r="G687" s="159"/>
      <c r="H687" s="355"/>
      <c r="I687" s="56" t="s">
        <v>55</v>
      </c>
      <c r="J687" s="297" t="s">
        <v>73</v>
      </c>
      <c r="K687" s="297"/>
      <c r="L687" s="358"/>
      <c r="M687" s="355"/>
      <c r="N687" s="355"/>
      <c r="O687" s="355"/>
      <c r="P687" s="328"/>
      <c r="Q687" s="298"/>
      <c r="R687" s="298"/>
      <c r="S687" s="298"/>
      <c r="T687" s="361"/>
      <c r="U687" s="56" t="s">
        <v>46</v>
      </c>
      <c r="V687" s="57" t="s">
        <v>73</v>
      </c>
      <c r="W687" s="57"/>
      <c r="X687" s="320"/>
      <c r="Y687" s="415"/>
      <c r="Z687" s="233"/>
      <c r="AA687" s="233"/>
      <c r="AB687" s="233"/>
      <c r="AC687" s="169"/>
      <c r="AD687" s="169"/>
      <c r="AE687" s="159"/>
      <c r="AF687" s="173"/>
      <c r="AG687" s="563"/>
      <c r="AH687" s="566"/>
      <c r="AI687" s="129"/>
      <c r="AJ687" s="130"/>
      <c r="AK687" s="130"/>
      <c r="AL687" s="130"/>
      <c r="AM687" s="130"/>
      <c r="AN687" s="131"/>
    </row>
    <row r="688" spans="1:40" s="64" customFormat="1" ht="14.45" customHeight="1" x14ac:dyDescent="0.2">
      <c r="A688" s="477"/>
      <c r="B688" s="161"/>
      <c r="C688" s="161"/>
      <c r="D688" s="161"/>
      <c r="E688" s="420"/>
      <c r="F688" s="159"/>
      <c r="G688" s="159"/>
      <c r="H688" s="355"/>
      <c r="I688" s="56"/>
      <c r="J688" s="297"/>
      <c r="K688" s="297"/>
      <c r="L688" s="358"/>
      <c r="M688" s="355"/>
      <c r="N688" s="355"/>
      <c r="O688" s="355"/>
      <c r="P688" s="328"/>
      <c r="Q688" s="298"/>
      <c r="R688" s="298"/>
      <c r="S688" s="298"/>
      <c r="T688" s="361"/>
      <c r="U688" s="56" t="s">
        <v>47</v>
      </c>
      <c r="V688" s="57"/>
      <c r="W688" s="57" t="s">
        <v>73</v>
      </c>
      <c r="X688" s="320"/>
      <c r="Y688" s="415"/>
      <c r="Z688" s="233"/>
      <c r="AA688" s="233"/>
      <c r="AB688" s="233"/>
      <c r="AC688" s="169"/>
      <c r="AD688" s="169"/>
      <c r="AE688" s="159"/>
      <c r="AF688" s="173"/>
      <c r="AG688" s="563"/>
      <c r="AH688" s="566"/>
      <c r="AI688" s="129"/>
      <c r="AJ688" s="130"/>
      <c r="AK688" s="130"/>
      <c r="AL688" s="130"/>
      <c r="AM688" s="130"/>
      <c r="AN688" s="131"/>
    </row>
    <row r="689" spans="1:40" s="64" customFormat="1" ht="14.45" customHeight="1" x14ac:dyDescent="0.2">
      <c r="A689" s="477"/>
      <c r="B689" s="161"/>
      <c r="C689" s="161"/>
      <c r="D689" s="161"/>
      <c r="E689" s="420"/>
      <c r="F689" s="159"/>
      <c r="G689" s="159"/>
      <c r="H689" s="355"/>
      <c r="I689" s="56"/>
      <c r="J689" s="297"/>
      <c r="K689" s="297"/>
      <c r="L689" s="358"/>
      <c r="M689" s="355"/>
      <c r="N689" s="355"/>
      <c r="O689" s="355"/>
      <c r="P689" s="328"/>
      <c r="Q689" s="298"/>
      <c r="R689" s="298"/>
      <c r="S689" s="298"/>
      <c r="T689" s="361"/>
      <c r="U689" s="56" t="s">
        <v>48</v>
      </c>
      <c r="V689" s="57" t="s">
        <v>73</v>
      </c>
      <c r="W689" s="57"/>
      <c r="X689" s="320"/>
      <c r="Y689" s="415"/>
      <c r="Z689" s="233"/>
      <c r="AA689" s="233"/>
      <c r="AB689" s="233"/>
      <c r="AC689" s="169"/>
      <c r="AD689" s="169"/>
      <c r="AE689" s="159"/>
      <c r="AF689" s="173"/>
      <c r="AG689" s="563"/>
      <c r="AH689" s="566"/>
      <c r="AI689" s="129"/>
      <c r="AJ689" s="130"/>
      <c r="AK689" s="130"/>
      <c r="AL689" s="130"/>
      <c r="AM689" s="130"/>
      <c r="AN689" s="131"/>
    </row>
    <row r="690" spans="1:40" s="64" customFormat="1" ht="63.75" x14ac:dyDescent="0.2">
      <c r="A690" s="477"/>
      <c r="B690" s="161"/>
      <c r="C690" s="161"/>
      <c r="D690" s="161"/>
      <c r="E690" s="420"/>
      <c r="F690" s="159"/>
      <c r="G690" s="159"/>
      <c r="H690" s="355"/>
      <c r="I690" s="56" t="s">
        <v>56</v>
      </c>
      <c r="J690" s="58" t="s">
        <v>73</v>
      </c>
      <c r="K690" s="58"/>
      <c r="L690" s="358"/>
      <c r="M690" s="355"/>
      <c r="N690" s="355"/>
      <c r="O690" s="355"/>
      <c r="P690" s="328"/>
      <c r="Q690" s="298"/>
      <c r="R690" s="298"/>
      <c r="S690" s="298"/>
      <c r="T690" s="361"/>
      <c r="U690" s="56" t="s">
        <v>50</v>
      </c>
      <c r="V690" s="57" t="s">
        <v>73</v>
      </c>
      <c r="W690" s="57"/>
      <c r="X690" s="320"/>
      <c r="Y690" s="415"/>
      <c r="Z690" s="233"/>
      <c r="AA690" s="233"/>
      <c r="AB690" s="233"/>
      <c r="AC690" s="169"/>
      <c r="AD690" s="169"/>
      <c r="AE690" s="159"/>
      <c r="AF690" s="173"/>
      <c r="AG690" s="563"/>
      <c r="AH690" s="566"/>
      <c r="AI690" s="129"/>
      <c r="AJ690" s="130"/>
      <c r="AK690" s="130"/>
      <c r="AL690" s="130"/>
      <c r="AM690" s="130"/>
      <c r="AN690" s="131"/>
    </row>
    <row r="691" spans="1:40" s="64" customFormat="1" ht="63.75" x14ac:dyDescent="0.2">
      <c r="A691" s="477"/>
      <c r="B691" s="161"/>
      <c r="C691" s="161"/>
      <c r="D691" s="161"/>
      <c r="E691" s="420"/>
      <c r="F691" s="159"/>
      <c r="G691" s="159"/>
      <c r="H691" s="355"/>
      <c r="I691" s="56" t="s">
        <v>57</v>
      </c>
      <c r="J691" s="297" t="s">
        <v>73</v>
      </c>
      <c r="K691" s="297"/>
      <c r="L691" s="358"/>
      <c r="M691" s="355"/>
      <c r="N691" s="355"/>
      <c r="O691" s="355"/>
      <c r="P691" s="328"/>
      <c r="Q691" s="298"/>
      <c r="R691" s="298"/>
      <c r="S691" s="298"/>
      <c r="T691" s="361"/>
      <c r="U691" s="56" t="s">
        <v>52</v>
      </c>
      <c r="V691" s="57" t="s">
        <v>73</v>
      </c>
      <c r="W691" s="57"/>
      <c r="X691" s="320"/>
      <c r="Y691" s="415"/>
      <c r="Z691" s="233"/>
      <c r="AA691" s="233"/>
      <c r="AB691" s="233"/>
      <c r="AC691" s="169"/>
      <c r="AD691" s="169"/>
      <c r="AE691" s="159"/>
      <c r="AF691" s="173"/>
      <c r="AG691" s="563"/>
      <c r="AH691" s="566"/>
      <c r="AI691" s="129"/>
      <c r="AJ691" s="130"/>
      <c r="AK691" s="130"/>
      <c r="AL691" s="130"/>
      <c r="AM691" s="130"/>
      <c r="AN691" s="131"/>
    </row>
    <row r="692" spans="1:40" s="64" customFormat="1" ht="14.45" customHeight="1" x14ac:dyDescent="0.2">
      <c r="A692" s="477"/>
      <c r="B692" s="161"/>
      <c r="C692" s="161"/>
      <c r="D692" s="161"/>
      <c r="E692" s="420"/>
      <c r="F692" s="159"/>
      <c r="G692" s="159"/>
      <c r="H692" s="355"/>
      <c r="I692" s="56"/>
      <c r="J692" s="297"/>
      <c r="K692" s="297"/>
      <c r="L692" s="358"/>
      <c r="M692" s="355"/>
      <c r="N692" s="355"/>
      <c r="O692" s="355"/>
      <c r="P692" s="328"/>
      <c r="Q692" s="298"/>
      <c r="R692" s="298"/>
      <c r="S692" s="298"/>
      <c r="T692" s="362"/>
      <c r="U692" s="56" t="s">
        <v>53</v>
      </c>
      <c r="V692" s="57" t="s">
        <v>73</v>
      </c>
      <c r="W692" s="57"/>
      <c r="X692" s="320"/>
      <c r="Y692" s="415"/>
      <c r="Z692" s="233"/>
      <c r="AA692" s="233"/>
      <c r="AB692" s="233"/>
      <c r="AC692" s="169"/>
      <c r="AD692" s="169"/>
      <c r="AE692" s="160"/>
      <c r="AF692" s="174"/>
      <c r="AG692" s="564"/>
      <c r="AH692" s="567"/>
      <c r="AI692" s="132"/>
      <c r="AJ692" s="133"/>
      <c r="AK692" s="133"/>
      <c r="AL692" s="133"/>
      <c r="AM692" s="133"/>
      <c r="AN692" s="134"/>
    </row>
    <row r="693" spans="1:40" s="64" customFormat="1" ht="76.5" x14ac:dyDescent="0.2">
      <c r="A693" s="477"/>
      <c r="B693" s="161"/>
      <c r="C693" s="161"/>
      <c r="D693" s="161"/>
      <c r="E693" s="420"/>
      <c r="F693" s="159"/>
      <c r="G693" s="159"/>
      <c r="H693" s="355"/>
      <c r="I693" s="56"/>
      <c r="J693" s="297"/>
      <c r="K693" s="297"/>
      <c r="L693" s="358"/>
      <c r="M693" s="355"/>
      <c r="N693" s="355"/>
      <c r="O693" s="355"/>
      <c r="P693" s="328" t="s">
        <v>331</v>
      </c>
      <c r="Q693" s="298" t="s">
        <v>73</v>
      </c>
      <c r="R693" s="298"/>
      <c r="S693" s="298"/>
      <c r="T693" s="360" t="s">
        <v>58</v>
      </c>
      <c r="U693" s="56" t="s">
        <v>43</v>
      </c>
      <c r="V693" s="57" t="s">
        <v>74</v>
      </c>
      <c r="W693" s="57"/>
      <c r="X693" s="320">
        <f>SUM(IF(V693="x",15)+IF(V694="x",5)+IF(V695="x",15)+IF(V696="x",10)+IF(V697="x",15)+IF(V698="x",10)+IF(V699="x",30))</f>
        <v>85</v>
      </c>
      <c r="Y693" s="415"/>
      <c r="Z693" s="233"/>
      <c r="AA693" s="233"/>
      <c r="AB693" s="233"/>
      <c r="AC693" s="169" t="s">
        <v>332</v>
      </c>
      <c r="AD693" s="169" t="s">
        <v>333</v>
      </c>
      <c r="AE693" s="170" t="s">
        <v>227</v>
      </c>
      <c r="AF693" s="172" t="s">
        <v>334</v>
      </c>
      <c r="AG693" s="568" t="s">
        <v>777</v>
      </c>
      <c r="AH693" s="565" t="s">
        <v>778</v>
      </c>
      <c r="AI693" s="135" t="s">
        <v>743</v>
      </c>
      <c r="AJ693" s="136"/>
      <c r="AK693" s="136"/>
      <c r="AL693" s="136"/>
      <c r="AM693" s="136"/>
      <c r="AN693" s="137"/>
    </row>
    <row r="694" spans="1:40" s="64" customFormat="1" ht="63.75" x14ac:dyDescent="0.2">
      <c r="A694" s="477"/>
      <c r="B694" s="161"/>
      <c r="C694" s="161"/>
      <c r="D694" s="161"/>
      <c r="E694" s="420"/>
      <c r="F694" s="159"/>
      <c r="G694" s="159"/>
      <c r="H694" s="355"/>
      <c r="I694" s="56" t="s">
        <v>59</v>
      </c>
      <c r="J694" s="363" t="s">
        <v>74</v>
      </c>
      <c r="K694" s="297"/>
      <c r="L694" s="358"/>
      <c r="M694" s="355"/>
      <c r="N694" s="355"/>
      <c r="O694" s="355"/>
      <c r="P694" s="328"/>
      <c r="Q694" s="298"/>
      <c r="R694" s="298"/>
      <c r="S694" s="298"/>
      <c r="T694" s="361"/>
      <c r="U694" s="56" t="s">
        <v>46</v>
      </c>
      <c r="V694" s="57" t="s">
        <v>73</v>
      </c>
      <c r="W694" s="57"/>
      <c r="X694" s="320"/>
      <c r="Y694" s="415"/>
      <c r="Z694" s="233"/>
      <c r="AA694" s="233"/>
      <c r="AB694" s="233"/>
      <c r="AC694" s="169"/>
      <c r="AD694" s="169"/>
      <c r="AE694" s="159"/>
      <c r="AF694" s="173"/>
      <c r="AG694" s="563"/>
      <c r="AH694" s="566"/>
      <c r="AI694" s="138"/>
      <c r="AJ694" s="139"/>
      <c r="AK694" s="139"/>
      <c r="AL694" s="139"/>
      <c r="AM694" s="139"/>
      <c r="AN694" s="140"/>
    </row>
    <row r="695" spans="1:40" s="64" customFormat="1" ht="14.45" customHeight="1" x14ac:dyDescent="0.2">
      <c r="A695" s="477"/>
      <c r="B695" s="161"/>
      <c r="C695" s="161"/>
      <c r="D695" s="161"/>
      <c r="E695" s="420"/>
      <c r="F695" s="159"/>
      <c r="G695" s="159"/>
      <c r="H695" s="355"/>
      <c r="I695" s="56"/>
      <c r="J695" s="364"/>
      <c r="K695" s="297"/>
      <c r="L695" s="358"/>
      <c r="M695" s="355"/>
      <c r="N695" s="355"/>
      <c r="O695" s="355"/>
      <c r="P695" s="328"/>
      <c r="Q695" s="298"/>
      <c r="R695" s="298"/>
      <c r="S695" s="298"/>
      <c r="T695" s="361"/>
      <c r="U695" s="56" t="s">
        <v>47</v>
      </c>
      <c r="V695" s="57"/>
      <c r="W695" s="57" t="s">
        <v>73</v>
      </c>
      <c r="X695" s="320"/>
      <c r="Y695" s="415"/>
      <c r="Z695" s="233"/>
      <c r="AA695" s="233"/>
      <c r="AB695" s="233"/>
      <c r="AC695" s="169"/>
      <c r="AD695" s="169"/>
      <c r="AE695" s="159"/>
      <c r="AF695" s="173"/>
      <c r="AG695" s="563"/>
      <c r="AH695" s="566"/>
      <c r="AI695" s="138"/>
      <c r="AJ695" s="139"/>
      <c r="AK695" s="139"/>
      <c r="AL695" s="139"/>
      <c r="AM695" s="139"/>
      <c r="AN695" s="140"/>
    </row>
    <row r="696" spans="1:40" s="64" customFormat="1" ht="14.45" customHeight="1" x14ac:dyDescent="0.2">
      <c r="A696" s="477"/>
      <c r="B696" s="161"/>
      <c r="C696" s="161"/>
      <c r="D696" s="161"/>
      <c r="E696" s="420"/>
      <c r="F696" s="159"/>
      <c r="G696" s="159"/>
      <c r="H696" s="355"/>
      <c r="I696" s="56"/>
      <c r="J696" s="364"/>
      <c r="K696" s="297"/>
      <c r="L696" s="358"/>
      <c r="M696" s="355"/>
      <c r="N696" s="355"/>
      <c r="O696" s="355"/>
      <c r="P696" s="328"/>
      <c r="Q696" s="298"/>
      <c r="R696" s="298"/>
      <c r="S696" s="298"/>
      <c r="T696" s="361"/>
      <c r="U696" s="56" t="s">
        <v>48</v>
      </c>
      <c r="V696" s="57" t="s">
        <v>73</v>
      </c>
      <c r="W696" s="57"/>
      <c r="X696" s="320"/>
      <c r="Y696" s="415"/>
      <c r="Z696" s="233"/>
      <c r="AA696" s="233"/>
      <c r="AB696" s="233"/>
      <c r="AC696" s="169"/>
      <c r="AD696" s="169"/>
      <c r="AE696" s="159"/>
      <c r="AF696" s="173"/>
      <c r="AG696" s="563"/>
      <c r="AH696" s="566"/>
      <c r="AI696" s="138"/>
      <c r="AJ696" s="139"/>
      <c r="AK696" s="139"/>
      <c r="AL696" s="139"/>
      <c r="AM696" s="139"/>
      <c r="AN696" s="140"/>
    </row>
    <row r="697" spans="1:40" s="64" customFormat="1" ht="63.75" x14ac:dyDescent="0.2">
      <c r="A697" s="477"/>
      <c r="B697" s="161"/>
      <c r="C697" s="161"/>
      <c r="D697" s="161"/>
      <c r="E697" s="420"/>
      <c r="F697" s="159"/>
      <c r="G697" s="159"/>
      <c r="H697" s="355"/>
      <c r="I697" s="56"/>
      <c r="J697" s="365"/>
      <c r="K697" s="297"/>
      <c r="L697" s="358"/>
      <c r="M697" s="355"/>
      <c r="N697" s="355"/>
      <c r="O697" s="355"/>
      <c r="P697" s="328"/>
      <c r="Q697" s="298"/>
      <c r="R697" s="298"/>
      <c r="S697" s="298"/>
      <c r="T697" s="361"/>
      <c r="U697" s="56" t="s">
        <v>50</v>
      </c>
      <c r="V697" s="57" t="s">
        <v>73</v>
      </c>
      <c r="W697" s="57"/>
      <c r="X697" s="320"/>
      <c r="Y697" s="415"/>
      <c r="Z697" s="233"/>
      <c r="AA697" s="233"/>
      <c r="AB697" s="233"/>
      <c r="AC697" s="169"/>
      <c r="AD697" s="169"/>
      <c r="AE697" s="159"/>
      <c r="AF697" s="173"/>
      <c r="AG697" s="563"/>
      <c r="AH697" s="566"/>
      <c r="AI697" s="138"/>
      <c r="AJ697" s="139"/>
      <c r="AK697" s="139"/>
      <c r="AL697" s="139"/>
      <c r="AM697" s="139"/>
      <c r="AN697" s="140"/>
    </row>
    <row r="698" spans="1:40" s="64" customFormat="1" ht="63.75" x14ac:dyDescent="0.2">
      <c r="A698" s="477"/>
      <c r="B698" s="161"/>
      <c r="C698" s="161"/>
      <c r="D698" s="161"/>
      <c r="E698" s="420"/>
      <c r="F698" s="159"/>
      <c r="G698" s="159"/>
      <c r="H698" s="355"/>
      <c r="I698" s="56" t="s">
        <v>60</v>
      </c>
      <c r="J698" s="58"/>
      <c r="K698" s="58" t="s">
        <v>73</v>
      </c>
      <c r="L698" s="358"/>
      <c r="M698" s="355"/>
      <c r="N698" s="355"/>
      <c r="O698" s="355"/>
      <c r="P698" s="328"/>
      <c r="Q698" s="298"/>
      <c r="R698" s="298"/>
      <c r="S698" s="298"/>
      <c r="T698" s="361"/>
      <c r="U698" s="56" t="s">
        <v>52</v>
      </c>
      <c r="V698" s="57" t="s">
        <v>73</v>
      </c>
      <c r="W698" s="57"/>
      <c r="X698" s="320"/>
      <c r="Y698" s="415"/>
      <c r="Z698" s="233"/>
      <c r="AA698" s="233"/>
      <c r="AB698" s="233"/>
      <c r="AC698" s="169"/>
      <c r="AD698" s="169"/>
      <c r="AE698" s="159"/>
      <c r="AF698" s="173"/>
      <c r="AG698" s="563"/>
      <c r="AH698" s="566"/>
      <c r="AI698" s="138"/>
      <c r="AJ698" s="139"/>
      <c r="AK698" s="139"/>
      <c r="AL698" s="139"/>
      <c r="AM698" s="139"/>
      <c r="AN698" s="140"/>
    </row>
    <row r="699" spans="1:40" s="64" customFormat="1" ht="38.25" x14ac:dyDescent="0.2">
      <c r="A699" s="477"/>
      <c r="B699" s="161"/>
      <c r="C699" s="161"/>
      <c r="D699" s="161"/>
      <c r="E699" s="420"/>
      <c r="F699" s="159"/>
      <c r="G699" s="159"/>
      <c r="H699" s="355"/>
      <c r="I699" s="56" t="s">
        <v>61</v>
      </c>
      <c r="J699" s="297" t="s">
        <v>73</v>
      </c>
      <c r="K699" s="297"/>
      <c r="L699" s="358"/>
      <c r="M699" s="355"/>
      <c r="N699" s="355"/>
      <c r="O699" s="355"/>
      <c r="P699" s="328"/>
      <c r="Q699" s="298"/>
      <c r="R699" s="298"/>
      <c r="S699" s="298"/>
      <c r="T699" s="362"/>
      <c r="U699" s="56" t="s">
        <v>53</v>
      </c>
      <c r="V699" s="57" t="s">
        <v>73</v>
      </c>
      <c r="W699" s="57"/>
      <c r="X699" s="320"/>
      <c r="Y699" s="415"/>
      <c r="Z699" s="233"/>
      <c r="AA699" s="233"/>
      <c r="AB699" s="233"/>
      <c r="AC699" s="169"/>
      <c r="AD699" s="169"/>
      <c r="AE699" s="160"/>
      <c r="AF699" s="174"/>
      <c r="AG699" s="569"/>
      <c r="AH699" s="570"/>
      <c r="AI699" s="143"/>
      <c r="AJ699" s="144"/>
      <c r="AK699" s="144"/>
      <c r="AL699" s="144"/>
      <c r="AM699" s="144"/>
      <c r="AN699" s="145"/>
    </row>
    <row r="700" spans="1:40" s="64" customFormat="1" ht="25.5" customHeight="1" x14ac:dyDescent="0.2">
      <c r="A700" s="477"/>
      <c r="B700" s="161"/>
      <c r="C700" s="161"/>
      <c r="D700" s="161"/>
      <c r="E700" s="420"/>
      <c r="F700" s="159"/>
      <c r="G700" s="159"/>
      <c r="H700" s="355"/>
      <c r="I700" s="56"/>
      <c r="J700" s="297"/>
      <c r="K700" s="297"/>
      <c r="L700" s="358"/>
      <c r="M700" s="355"/>
      <c r="N700" s="355"/>
      <c r="O700" s="355"/>
      <c r="P700" s="328" t="s">
        <v>335</v>
      </c>
      <c r="Q700" s="298" t="s">
        <v>73</v>
      </c>
      <c r="R700" s="298"/>
      <c r="S700" s="298"/>
      <c r="T700" s="360" t="s">
        <v>62</v>
      </c>
      <c r="U700" s="56" t="s">
        <v>43</v>
      </c>
      <c r="V700" s="57"/>
      <c r="W700" s="57" t="s">
        <v>73</v>
      </c>
      <c r="X700" s="320">
        <f>SUM(IF(V700="x",15)+IF(V701="x",5)+IF(V702="x",15)+IF(V703="x",10)+IF(V704="x",15)+IF(V705="x",10)+IF(V706="x",30))</f>
        <v>60</v>
      </c>
      <c r="Y700" s="415"/>
      <c r="Z700" s="233"/>
      <c r="AA700" s="233"/>
      <c r="AB700" s="233"/>
      <c r="AC700" s="170" t="s">
        <v>336</v>
      </c>
      <c r="AD700" s="170" t="s">
        <v>337</v>
      </c>
      <c r="AE700" s="171"/>
      <c r="AF700" s="172" t="s">
        <v>338</v>
      </c>
      <c r="AG700" s="571" t="s">
        <v>779</v>
      </c>
      <c r="AH700" s="571" t="s">
        <v>780</v>
      </c>
      <c r="AI700" s="135" t="s">
        <v>743</v>
      </c>
      <c r="AJ700" s="136"/>
      <c r="AK700" s="136"/>
      <c r="AL700" s="136"/>
      <c r="AM700" s="136"/>
      <c r="AN700" s="137"/>
    </row>
    <row r="701" spans="1:40" s="64" customFormat="1" ht="63.75" x14ac:dyDescent="0.2">
      <c r="A701" s="477"/>
      <c r="B701" s="161"/>
      <c r="C701" s="161"/>
      <c r="D701" s="161"/>
      <c r="E701" s="420"/>
      <c r="F701" s="159"/>
      <c r="G701" s="159"/>
      <c r="H701" s="355"/>
      <c r="I701" s="56"/>
      <c r="J701" s="297"/>
      <c r="K701" s="297"/>
      <c r="L701" s="358"/>
      <c r="M701" s="355"/>
      <c r="N701" s="355"/>
      <c r="O701" s="355"/>
      <c r="P701" s="328"/>
      <c r="Q701" s="298"/>
      <c r="R701" s="298"/>
      <c r="S701" s="298"/>
      <c r="T701" s="361"/>
      <c r="U701" s="56" t="s">
        <v>46</v>
      </c>
      <c r="V701" s="57" t="s">
        <v>73</v>
      </c>
      <c r="W701" s="57"/>
      <c r="X701" s="320"/>
      <c r="Y701" s="415"/>
      <c r="Z701" s="233"/>
      <c r="AA701" s="233"/>
      <c r="AB701" s="233"/>
      <c r="AC701" s="159"/>
      <c r="AD701" s="159"/>
      <c r="AE701" s="185"/>
      <c r="AF701" s="173"/>
      <c r="AG701" s="560"/>
      <c r="AH701" s="560"/>
      <c r="AI701" s="138"/>
      <c r="AJ701" s="139"/>
      <c r="AK701" s="139"/>
      <c r="AL701" s="139"/>
      <c r="AM701" s="139"/>
      <c r="AN701" s="140"/>
    </row>
    <row r="702" spans="1:40" s="64" customFormat="1" ht="14.45" customHeight="1" x14ac:dyDescent="0.2">
      <c r="A702" s="477"/>
      <c r="B702" s="161"/>
      <c r="C702" s="161"/>
      <c r="D702" s="161"/>
      <c r="E702" s="420"/>
      <c r="F702" s="159"/>
      <c r="G702" s="159"/>
      <c r="H702" s="355"/>
      <c r="I702" s="56" t="s">
        <v>63</v>
      </c>
      <c r="J702" s="58" t="s">
        <v>73</v>
      </c>
      <c r="K702" s="58"/>
      <c r="L702" s="358"/>
      <c r="M702" s="355"/>
      <c r="N702" s="355"/>
      <c r="O702" s="355"/>
      <c r="P702" s="328"/>
      <c r="Q702" s="298"/>
      <c r="R702" s="298"/>
      <c r="S702" s="298"/>
      <c r="T702" s="361"/>
      <c r="U702" s="56" t="s">
        <v>47</v>
      </c>
      <c r="V702" s="57"/>
      <c r="W702" s="57" t="s">
        <v>73</v>
      </c>
      <c r="X702" s="320"/>
      <c r="Y702" s="415"/>
      <c r="Z702" s="233"/>
      <c r="AA702" s="233"/>
      <c r="AB702" s="233"/>
      <c r="AC702" s="159"/>
      <c r="AD702" s="159"/>
      <c r="AE702" s="185"/>
      <c r="AF702" s="173"/>
      <c r="AG702" s="560"/>
      <c r="AH702" s="560"/>
      <c r="AI702" s="138"/>
      <c r="AJ702" s="139"/>
      <c r="AK702" s="139"/>
      <c r="AL702" s="139"/>
      <c r="AM702" s="139"/>
      <c r="AN702" s="140"/>
    </row>
    <row r="703" spans="1:40" s="64" customFormat="1" ht="14.45" customHeight="1" x14ac:dyDescent="0.2">
      <c r="A703" s="477"/>
      <c r="B703" s="161"/>
      <c r="C703" s="161"/>
      <c r="D703" s="161"/>
      <c r="E703" s="420"/>
      <c r="F703" s="159"/>
      <c r="G703" s="159"/>
      <c r="H703" s="355"/>
      <c r="I703" s="56" t="s">
        <v>64</v>
      </c>
      <c r="J703" s="58" t="s">
        <v>73</v>
      </c>
      <c r="K703" s="58"/>
      <c r="L703" s="358"/>
      <c r="M703" s="355"/>
      <c r="N703" s="355"/>
      <c r="O703" s="355"/>
      <c r="P703" s="328"/>
      <c r="Q703" s="298"/>
      <c r="R703" s="298"/>
      <c r="S703" s="298"/>
      <c r="T703" s="361"/>
      <c r="U703" s="56" t="s">
        <v>48</v>
      </c>
      <c r="V703" s="57" t="s">
        <v>73</v>
      </c>
      <c r="W703" s="57"/>
      <c r="X703" s="320"/>
      <c r="Y703" s="415"/>
      <c r="Z703" s="233"/>
      <c r="AA703" s="233"/>
      <c r="AB703" s="233"/>
      <c r="AC703" s="159"/>
      <c r="AD703" s="159"/>
      <c r="AE703" s="185"/>
      <c r="AF703" s="173"/>
      <c r="AG703" s="560"/>
      <c r="AH703" s="560"/>
      <c r="AI703" s="138"/>
      <c r="AJ703" s="139"/>
      <c r="AK703" s="139"/>
      <c r="AL703" s="139"/>
      <c r="AM703" s="139"/>
      <c r="AN703" s="140"/>
    </row>
    <row r="704" spans="1:40" s="64" customFormat="1" ht="63.75" x14ac:dyDescent="0.2">
      <c r="A704" s="477"/>
      <c r="B704" s="161"/>
      <c r="C704" s="161"/>
      <c r="D704" s="161"/>
      <c r="E704" s="420"/>
      <c r="F704" s="159"/>
      <c r="G704" s="159"/>
      <c r="H704" s="355"/>
      <c r="I704" s="56" t="s">
        <v>65</v>
      </c>
      <c r="J704" s="58" t="s">
        <v>73</v>
      </c>
      <c r="K704" s="58"/>
      <c r="L704" s="358"/>
      <c r="M704" s="355"/>
      <c r="N704" s="355"/>
      <c r="O704" s="355"/>
      <c r="P704" s="328"/>
      <c r="Q704" s="298"/>
      <c r="R704" s="298"/>
      <c r="S704" s="298"/>
      <c r="T704" s="361"/>
      <c r="U704" s="56" t="s">
        <v>50</v>
      </c>
      <c r="V704" s="57" t="s">
        <v>73</v>
      </c>
      <c r="W704" s="57"/>
      <c r="X704" s="320"/>
      <c r="Y704" s="415"/>
      <c r="Z704" s="233"/>
      <c r="AA704" s="233"/>
      <c r="AB704" s="233"/>
      <c r="AC704" s="159"/>
      <c r="AD704" s="159"/>
      <c r="AE704" s="185"/>
      <c r="AF704" s="173"/>
      <c r="AG704" s="560"/>
      <c r="AH704" s="560"/>
      <c r="AI704" s="138"/>
      <c r="AJ704" s="139"/>
      <c r="AK704" s="139"/>
      <c r="AL704" s="139"/>
      <c r="AM704" s="139"/>
      <c r="AN704" s="140"/>
    </row>
    <row r="705" spans="1:40" s="64" customFormat="1" ht="63.75" x14ac:dyDescent="0.2">
      <c r="A705" s="477"/>
      <c r="B705" s="161"/>
      <c r="C705" s="161"/>
      <c r="D705" s="161"/>
      <c r="E705" s="420"/>
      <c r="F705" s="159"/>
      <c r="G705" s="159"/>
      <c r="H705" s="355"/>
      <c r="I705" s="56" t="s">
        <v>66</v>
      </c>
      <c r="J705" s="58" t="s">
        <v>73</v>
      </c>
      <c r="K705" s="58"/>
      <c r="L705" s="358"/>
      <c r="M705" s="355"/>
      <c r="N705" s="355"/>
      <c r="O705" s="355"/>
      <c r="P705" s="328"/>
      <c r="Q705" s="298"/>
      <c r="R705" s="298"/>
      <c r="S705" s="298"/>
      <c r="T705" s="361"/>
      <c r="U705" s="56" t="s">
        <v>52</v>
      </c>
      <c r="V705" s="57"/>
      <c r="W705" s="57" t="s">
        <v>74</v>
      </c>
      <c r="X705" s="320"/>
      <c r="Y705" s="415"/>
      <c r="Z705" s="233"/>
      <c r="AA705" s="233"/>
      <c r="AB705" s="233"/>
      <c r="AC705" s="159"/>
      <c r="AD705" s="159"/>
      <c r="AE705" s="185"/>
      <c r="AF705" s="173"/>
      <c r="AG705" s="560"/>
      <c r="AH705" s="560"/>
      <c r="AI705" s="138"/>
      <c r="AJ705" s="139"/>
      <c r="AK705" s="139"/>
      <c r="AL705" s="139"/>
      <c r="AM705" s="139"/>
      <c r="AN705" s="140"/>
    </row>
    <row r="706" spans="1:40" s="64" customFormat="1" ht="14.45" customHeight="1" x14ac:dyDescent="0.2">
      <c r="A706" s="477"/>
      <c r="B706" s="161"/>
      <c r="C706" s="161"/>
      <c r="D706" s="161"/>
      <c r="E706" s="420"/>
      <c r="F706" s="159"/>
      <c r="G706" s="159"/>
      <c r="H706" s="355"/>
      <c r="I706" s="56" t="s">
        <v>67</v>
      </c>
      <c r="J706" s="58"/>
      <c r="K706" s="58" t="s">
        <v>73</v>
      </c>
      <c r="L706" s="358"/>
      <c r="M706" s="355"/>
      <c r="N706" s="355"/>
      <c r="O706" s="355"/>
      <c r="P706" s="328"/>
      <c r="Q706" s="298"/>
      <c r="R706" s="298"/>
      <c r="S706" s="298"/>
      <c r="T706" s="362"/>
      <c r="U706" s="56" t="s">
        <v>53</v>
      </c>
      <c r="V706" s="57" t="s">
        <v>73</v>
      </c>
      <c r="W706" s="57"/>
      <c r="X706" s="320"/>
      <c r="Y706" s="415"/>
      <c r="Z706" s="233"/>
      <c r="AA706" s="233"/>
      <c r="AB706" s="233"/>
      <c r="AC706" s="159"/>
      <c r="AD706" s="159"/>
      <c r="AE706" s="185"/>
      <c r="AF706" s="173"/>
      <c r="AG706" s="560"/>
      <c r="AH706" s="560"/>
      <c r="AI706" s="138"/>
      <c r="AJ706" s="139"/>
      <c r="AK706" s="139"/>
      <c r="AL706" s="139"/>
      <c r="AM706" s="139"/>
      <c r="AN706" s="140"/>
    </row>
    <row r="707" spans="1:40" s="64" customFormat="1" ht="25.5" x14ac:dyDescent="0.2">
      <c r="A707" s="477"/>
      <c r="B707" s="161"/>
      <c r="C707" s="161"/>
      <c r="D707" s="161"/>
      <c r="E707" s="420"/>
      <c r="F707" s="159"/>
      <c r="G707" s="159"/>
      <c r="H707" s="355"/>
      <c r="I707" s="56" t="s">
        <v>68</v>
      </c>
      <c r="J707" s="36"/>
      <c r="K707" s="58" t="s">
        <v>73</v>
      </c>
      <c r="L707" s="358"/>
      <c r="M707" s="355"/>
      <c r="N707" s="355"/>
      <c r="O707" s="355"/>
      <c r="P707" s="368" t="s">
        <v>69</v>
      </c>
      <c r="Q707" s="369"/>
      <c r="R707" s="369"/>
      <c r="S707" s="369"/>
      <c r="T707" s="369"/>
      <c r="U707" s="369"/>
      <c r="V707" s="369"/>
      <c r="W707" s="369"/>
      <c r="X707" s="370"/>
      <c r="Y707" s="415"/>
      <c r="Z707" s="233"/>
      <c r="AA707" s="233"/>
      <c r="AB707" s="233"/>
      <c r="AC707" s="159"/>
      <c r="AD707" s="159"/>
      <c r="AE707" s="185"/>
      <c r="AF707" s="173"/>
      <c r="AG707" s="560"/>
      <c r="AH707" s="560"/>
      <c r="AI707" s="138"/>
      <c r="AJ707" s="139"/>
      <c r="AK707" s="139"/>
      <c r="AL707" s="139"/>
      <c r="AM707" s="139"/>
      <c r="AN707" s="140"/>
    </row>
    <row r="708" spans="1:40" s="64" customFormat="1" ht="15" customHeight="1" x14ac:dyDescent="0.2">
      <c r="A708" s="477"/>
      <c r="B708" s="161"/>
      <c r="C708" s="161"/>
      <c r="D708" s="161"/>
      <c r="E708" s="420"/>
      <c r="F708" s="159"/>
      <c r="G708" s="159"/>
      <c r="H708" s="355"/>
      <c r="I708" s="56" t="s">
        <v>70</v>
      </c>
      <c r="J708" s="38" t="s">
        <v>73</v>
      </c>
      <c r="K708" s="58"/>
      <c r="L708" s="358"/>
      <c r="M708" s="355"/>
      <c r="N708" s="355"/>
      <c r="O708" s="355"/>
      <c r="P708" s="371"/>
      <c r="Q708" s="372"/>
      <c r="R708" s="372"/>
      <c r="S708" s="372"/>
      <c r="T708" s="372"/>
      <c r="U708" s="372"/>
      <c r="V708" s="372"/>
      <c r="W708" s="372"/>
      <c r="X708" s="373"/>
      <c r="Y708" s="415"/>
      <c r="Z708" s="233"/>
      <c r="AA708" s="233"/>
      <c r="AB708" s="233"/>
      <c r="AC708" s="159"/>
      <c r="AD708" s="159"/>
      <c r="AE708" s="185"/>
      <c r="AF708" s="173"/>
      <c r="AG708" s="560"/>
      <c r="AH708" s="560"/>
      <c r="AI708" s="138"/>
      <c r="AJ708" s="139"/>
      <c r="AK708" s="139"/>
      <c r="AL708" s="139"/>
      <c r="AM708" s="139"/>
      <c r="AN708" s="140"/>
    </row>
    <row r="709" spans="1:40" s="64" customFormat="1" ht="15" customHeight="1" x14ac:dyDescent="0.2">
      <c r="A709" s="477"/>
      <c r="B709" s="161"/>
      <c r="C709" s="161"/>
      <c r="D709" s="161"/>
      <c r="E709" s="420"/>
      <c r="F709" s="159"/>
      <c r="G709" s="159"/>
      <c r="H709" s="355"/>
      <c r="I709" s="56" t="s">
        <v>71</v>
      </c>
      <c r="J709" s="38" t="s">
        <v>73</v>
      </c>
      <c r="K709" s="58"/>
      <c r="L709" s="358"/>
      <c r="M709" s="355"/>
      <c r="N709" s="355"/>
      <c r="O709" s="355"/>
      <c r="P709" s="371"/>
      <c r="Q709" s="372"/>
      <c r="R709" s="372"/>
      <c r="S709" s="372"/>
      <c r="T709" s="372"/>
      <c r="U709" s="372"/>
      <c r="V709" s="372"/>
      <c r="W709" s="372"/>
      <c r="X709" s="373"/>
      <c r="Y709" s="415"/>
      <c r="Z709" s="233"/>
      <c r="AA709" s="233"/>
      <c r="AB709" s="233"/>
      <c r="AC709" s="159"/>
      <c r="AD709" s="159"/>
      <c r="AE709" s="185"/>
      <c r="AF709" s="173"/>
      <c r="AG709" s="560"/>
      <c r="AH709" s="560"/>
      <c r="AI709" s="138"/>
      <c r="AJ709" s="139"/>
      <c r="AK709" s="139"/>
      <c r="AL709" s="139"/>
      <c r="AM709" s="139"/>
      <c r="AN709" s="140"/>
    </row>
    <row r="710" spans="1:40" s="64" customFormat="1" ht="15" customHeight="1" x14ac:dyDescent="0.2">
      <c r="A710" s="477"/>
      <c r="B710" s="162"/>
      <c r="C710" s="162"/>
      <c r="D710" s="162"/>
      <c r="E710" s="421"/>
      <c r="F710" s="160"/>
      <c r="G710" s="160"/>
      <c r="H710" s="356"/>
      <c r="I710" s="56" t="s">
        <v>72</v>
      </c>
      <c r="J710" s="38"/>
      <c r="K710" s="36" t="s">
        <v>73</v>
      </c>
      <c r="L710" s="359"/>
      <c r="M710" s="356"/>
      <c r="N710" s="356"/>
      <c r="O710" s="356"/>
      <c r="P710" s="374"/>
      <c r="Q710" s="375"/>
      <c r="R710" s="375"/>
      <c r="S710" s="375"/>
      <c r="T710" s="375"/>
      <c r="U710" s="375"/>
      <c r="V710" s="375"/>
      <c r="W710" s="375"/>
      <c r="X710" s="376"/>
      <c r="Y710" s="416"/>
      <c r="Z710" s="234"/>
      <c r="AA710" s="234"/>
      <c r="AB710" s="234"/>
      <c r="AC710" s="160"/>
      <c r="AD710" s="160"/>
      <c r="AE710" s="186"/>
      <c r="AF710" s="174"/>
      <c r="AG710" s="561"/>
      <c r="AH710" s="561"/>
      <c r="AI710" s="143"/>
      <c r="AJ710" s="144"/>
      <c r="AK710" s="144"/>
      <c r="AL710" s="144"/>
      <c r="AM710" s="144"/>
      <c r="AN710" s="145"/>
    </row>
    <row r="711" spans="1:40" s="64" customFormat="1" ht="51" x14ac:dyDescent="0.2">
      <c r="A711" s="477"/>
      <c r="B711" s="229" t="s">
        <v>567</v>
      </c>
      <c r="C711" s="229" t="s">
        <v>340</v>
      </c>
      <c r="D711" s="229" t="s">
        <v>341</v>
      </c>
      <c r="E711" s="457" t="s">
        <v>342</v>
      </c>
      <c r="F711" s="229" t="s">
        <v>343</v>
      </c>
      <c r="G711" s="175">
        <v>1</v>
      </c>
      <c r="H711" s="431" t="str">
        <f>IF(G711=1,"RARA VEZ",IF(G711=2,"IMPROBABLE",IF(G711=3,"POSIBLE",IF(G711=4,"PROBABLE",IF(G711=5,"CASI SEGURO"," ")))))</f>
        <v>RARA VEZ</v>
      </c>
      <c r="I711" s="66" t="s">
        <v>41</v>
      </c>
      <c r="J711" s="67" t="s">
        <v>73</v>
      </c>
      <c r="K711" s="68"/>
      <c r="L711" s="431">
        <f>COUNTIF(J711:J763,"x")</f>
        <v>12</v>
      </c>
      <c r="M711" s="431" t="str">
        <f>IF(L711&lt;6,"5",IF(L711&gt;11,"20",IF(L777&gt;6,"10","10 ")))</f>
        <v>20</v>
      </c>
      <c r="N711" s="431">
        <f>(G711*M711)</f>
        <v>20</v>
      </c>
      <c r="O711" s="431" t="str">
        <f>IF(N711&lt;11,"BAJA",IF(N711&gt;59,"EXTREMA",IF(N711=15,"MODERADA",IF(N711=20,"MODERADA",IF(N711=25,"MODERADA",IF(N711=30,"ALTA",IF(N711=40,"ALTA",IF(N711=50,"ALTA"," "))))))))</f>
        <v>MODERADA</v>
      </c>
      <c r="P711" s="436" t="s">
        <v>344</v>
      </c>
      <c r="Q711" s="437"/>
      <c r="R711" s="437" t="s">
        <v>73</v>
      </c>
      <c r="S711" s="437" t="s">
        <v>73</v>
      </c>
      <c r="T711" s="427" t="s">
        <v>54</v>
      </c>
      <c r="U711" s="69" t="s">
        <v>43</v>
      </c>
      <c r="V711" s="70" t="s">
        <v>73</v>
      </c>
      <c r="W711" s="70"/>
      <c r="X711" s="430">
        <f>SUM(IF(V711="x",15)+IF(V712="x",5)+IF(V713="x",15)+IF(V714="x",10)+IF(V715="x",15)+IF(V716="x",10)+IF(V717="x",30))</f>
        <v>85</v>
      </c>
      <c r="Y711" s="432">
        <f>AVERAGE(X711:X745)</f>
        <v>58</v>
      </c>
      <c r="Z711" s="432" t="str">
        <f>IF(Y711&lt;86,"DEBIL",IF(Y711&gt;95,"FUERTE",IF(Y711=86,"MODERADO",IF(Y711=87,"MODERADO",IF(Y711=88,"MODERADO",IF(Y711=89,"MODERADO",IF(Y711=90,"MODERADO",IF(Y711=91,"MODERADO",IF(Y711=92,"MODERADO",IF(Y711=93,"MODERADO",IF(Y711=94,"MODERADO",IF(Y711=95,"MODERADO"," "))))))))))))</f>
        <v>DEBIL</v>
      </c>
      <c r="AA711" s="431" t="str">
        <f>IF(Y711&lt;85,O711," ")</f>
        <v>MODERADA</v>
      </c>
      <c r="AB711" s="431" t="s">
        <v>44</v>
      </c>
      <c r="AC711" s="175" t="s">
        <v>345</v>
      </c>
      <c r="AD711" s="229" t="s">
        <v>346</v>
      </c>
      <c r="AE711" s="226" t="s">
        <v>347</v>
      </c>
      <c r="AF711" s="442" t="s">
        <v>348</v>
      </c>
      <c r="AG711" s="572" t="s">
        <v>765</v>
      </c>
      <c r="AH711" s="574" t="s">
        <v>781</v>
      </c>
      <c r="AI711" s="126" t="s">
        <v>817</v>
      </c>
      <c r="AJ711" s="127"/>
      <c r="AK711" s="127"/>
      <c r="AL711" s="127"/>
      <c r="AM711" s="127"/>
      <c r="AN711" s="128"/>
    </row>
    <row r="712" spans="1:40" s="64" customFormat="1" ht="51" x14ac:dyDescent="0.2">
      <c r="A712" s="477"/>
      <c r="B712" s="230"/>
      <c r="C712" s="230"/>
      <c r="D712" s="230"/>
      <c r="E712" s="458"/>
      <c r="F712" s="230"/>
      <c r="G712" s="176"/>
      <c r="H712" s="432"/>
      <c r="I712" s="422" t="s">
        <v>45</v>
      </c>
      <c r="J712" s="423" t="s">
        <v>73</v>
      </c>
      <c r="K712" s="423"/>
      <c r="L712" s="432"/>
      <c r="M712" s="432"/>
      <c r="N712" s="432"/>
      <c r="O712" s="432"/>
      <c r="P712" s="436"/>
      <c r="Q712" s="437"/>
      <c r="R712" s="437"/>
      <c r="S712" s="437"/>
      <c r="T712" s="428"/>
      <c r="U712" s="69" t="s">
        <v>46</v>
      </c>
      <c r="V712" s="70" t="s">
        <v>73</v>
      </c>
      <c r="W712" s="70"/>
      <c r="X712" s="430"/>
      <c r="Y712" s="432"/>
      <c r="Z712" s="432"/>
      <c r="AA712" s="432"/>
      <c r="AB712" s="432"/>
      <c r="AC712" s="176"/>
      <c r="AD712" s="230"/>
      <c r="AE712" s="227"/>
      <c r="AF712" s="443"/>
      <c r="AG712" s="553"/>
      <c r="AH712" s="556"/>
      <c r="AI712" s="129"/>
      <c r="AJ712" s="130"/>
      <c r="AK712" s="130"/>
      <c r="AL712" s="130"/>
      <c r="AM712" s="130"/>
      <c r="AN712" s="131"/>
    </row>
    <row r="713" spans="1:40" s="64" customFormat="1" ht="13.9" customHeight="1" x14ac:dyDescent="0.2">
      <c r="A713" s="477"/>
      <c r="B713" s="230"/>
      <c r="C713" s="230"/>
      <c r="D713" s="230"/>
      <c r="E713" s="458"/>
      <c r="F713" s="230"/>
      <c r="G713" s="176"/>
      <c r="H713" s="432"/>
      <c r="I713" s="422"/>
      <c r="J713" s="423"/>
      <c r="K713" s="423"/>
      <c r="L713" s="432"/>
      <c r="M713" s="432"/>
      <c r="N713" s="432"/>
      <c r="O713" s="432"/>
      <c r="P713" s="436"/>
      <c r="Q713" s="437"/>
      <c r="R713" s="437"/>
      <c r="S713" s="437"/>
      <c r="T713" s="428"/>
      <c r="U713" s="69" t="s">
        <v>47</v>
      </c>
      <c r="V713" s="70"/>
      <c r="W713" s="70" t="s">
        <v>73</v>
      </c>
      <c r="X713" s="430"/>
      <c r="Y713" s="432"/>
      <c r="Z713" s="432"/>
      <c r="AA713" s="432"/>
      <c r="AB713" s="432"/>
      <c r="AC713" s="176"/>
      <c r="AD713" s="230"/>
      <c r="AE713" s="227"/>
      <c r="AF713" s="443"/>
      <c r="AG713" s="553"/>
      <c r="AH713" s="556"/>
      <c r="AI713" s="129"/>
      <c r="AJ713" s="130"/>
      <c r="AK713" s="130"/>
      <c r="AL713" s="130"/>
      <c r="AM713" s="130"/>
      <c r="AN713" s="131"/>
    </row>
    <row r="714" spans="1:40" s="64" customFormat="1" ht="13.9" customHeight="1" x14ac:dyDescent="0.2">
      <c r="A714" s="477"/>
      <c r="B714" s="230"/>
      <c r="C714" s="230"/>
      <c r="D714" s="230"/>
      <c r="E714" s="458"/>
      <c r="F714" s="230"/>
      <c r="G714" s="176"/>
      <c r="H714" s="432"/>
      <c r="I714" s="422"/>
      <c r="J714" s="423"/>
      <c r="K714" s="423"/>
      <c r="L714" s="432"/>
      <c r="M714" s="432"/>
      <c r="N714" s="432"/>
      <c r="O714" s="432"/>
      <c r="P714" s="436"/>
      <c r="Q714" s="437"/>
      <c r="R714" s="437"/>
      <c r="S714" s="437"/>
      <c r="T714" s="428"/>
      <c r="U714" s="69" t="s">
        <v>48</v>
      </c>
      <c r="V714" s="70" t="s">
        <v>73</v>
      </c>
      <c r="W714" s="70"/>
      <c r="X714" s="430"/>
      <c r="Y714" s="432"/>
      <c r="Z714" s="432"/>
      <c r="AA714" s="432"/>
      <c r="AB714" s="432"/>
      <c r="AC714" s="176"/>
      <c r="AD714" s="230"/>
      <c r="AE714" s="227"/>
      <c r="AF714" s="443"/>
      <c r="AG714" s="553"/>
      <c r="AH714" s="556"/>
      <c r="AI714" s="129"/>
      <c r="AJ714" s="130"/>
      <c r="AK714" s="130"/>
      <c r="AL714" s="130"/>
      <c r="AM714" s="130"/>
      <c r="AN714" s="131"/>
    </row>
    <row r="715" spans="1:40" s="64" customFormat="1" ht="51" x14ac:dyDescent="0.2">
      <c r="A715" s="477"/>
      <c r="B715" s="230"/>
      <c r="C715" s="230"/>
      <c r="D715" s="230"/>
      <c r="E715" s="458"/>
      <c r="F715" s="230"/>
      <c r="G715" s="176"/>
      <c r="H715" s="432"/>
      <c r="I715" s="66" t="s">
        <v>49</v>
      </c>
      <c r="J715" s="68" t="s">
        <v>73</v>
      </c>
      <c r="K715" s="68"/>
      <c r="L715" s="432"/>
      <c r="M715" s="432"/>
      <c r="N715" s="432"/>
      <c r="O715" s="432"/>
      <c r="P715" s="436"/>
      <c r="Q715" s="437"/>
      <c r="R715" s="437"/>
      <c r="S715" s="437"/>
      <c r="T715" s="428"/>
      <c r="U715" s="69" t="s">
        <v>50</v>
      </c>
      <c r="V715" s="70" t="s">
        <v>73</v>
      </c>
      <c r="W715" s="70"/>
      <c r="X715" s="430"/>
      <c r="Y715" s="432"/>
      <c r="Z715" s="432"/>
      <c r="AA715" s="432"/>
      <c r="AB715" s="432"/>
      <c r="AC715" s="176"/>
      <c r="AD715" s="230"/>
      <c r="AE715" s="227"/>
      <c r="AF715" s="443"/>
      <c r="AG715" s="553"/>
      <c r="AH715" s="556"/>
      <c r="AI715" s="129"/>
      <c r="AJ715" s="130"/>
      <c r="AK715" s="130"/>
      <c r="AL715" s="130"/>
      <c r="AM715" s="130"/>
      <c r="AN715" s="131"/>
    </row>
    <row r="716" spans="1:40" s="64" customFormat="1" ht="63.75" x14ac:dyDescent="0.2">
      <c r="A716" s="477"/>
      <c r="B716" s="230"/>
      <c r="C716" s="230"/>
      <c r="D716" s="230"/>
      <c r="E716" s="458"/>
      <c r="F716" s="230"/>
      <c r="G716" s="176"/>
      <c r="H716" s="432"/>
      <c r="I716" s="422" t="s">
        <v>51</v>
      </c>
      <c r="J716" s="423" t="s">
        <v>73</v>
      </c>
      <c r="K716" s="423"/>
      <c r="L716" s="432"/>
      <c r="M716" s="432"/>
      <c r="N716" s="432"/>
      <c r="O716" s="432"/>
      <c r="P716" s="436"/>
      <c r="Q716" s="437"/>
      <c r="R716" s="437"/>
      <c r="S716" s="437"/>
      <c r="T716" s="428"/>
      <c r="U716" s="69" t="s">
        <v>52</v>
      </c>
      <c r="V716" s="70" t="s">
        <v>73</v>
      </c>
      <c r="W716" s="70"/>
      <c r="X716" s="430"/>
      <c r="Y716" s="432"/>
      <c r="Z716" s="432"/>
      <c r="AA716" s="432"/>
      <c r="AB716" s="432"/>
      <c r="AC716" s="176"/>
      <c r="AD716" s="230"/>
      <c r="AE716" s="227"/>
      <c r="AF716" s="443"/>
      <c r="AG716" s="553"/>
      <c r="AH716" s="556"/>
      <c r="AI716" s="129"/>
      <c r="AJ716" s="130"/>
      <c r="AK716" s="130"/>
      <c r="AL716" s="130"/>
      <c r="AM716" s="130"/>
      <c r="AN716" s="131"/>
    </row>
    <row r="717" spans="1:40" s="64" customFormat="1" ht="13.9" customHeight="1" x14ac:dyDescent="0.2">
      <c r="A717" s="477"/>
      <c r="B717" s="230"/>
      <c r="C717" s="230"/>
      <c r="D717" s="230"/>
      <c r="E717" s="458"/>
      <c r="F717" s="230"/>
      <c r="G717" s="176"/>
      <c r="H717" s="432"/>
      <c r="I717" s="422"/>
      <c r="J717" s="423"/>
      <c r="K717" s="423"/>
      <c r="L717" s="432"/>
      <c r="M717" s="432"/>
      <c r="N717" s="432"/>
      <c r="O717" s="432"/>
      <c r="P717" s="436"/>
      <c r="Q717" s="437"/>
      <c r="R717" s="437"/>
      <c r="S717" s="437"/>
      <c r="T717" s="429"/>
      <c r="U717" s="69" t="s">
        <v>53</v>
      </c>
      <c r="V717" s="70" t="s">
        <v>73</v>
      </c>
      <c r="W717" s="70"/>
      <c r="X717" s="430"/>
      <c r="Y717" s="432"/>
      <c r="Z717" s="432"/>
      <c r="AA717" s="432"/>
      <c r="AB717" s="432"/>
      <c r="AC717" s="177"/>
      <c r="AD717" s="231"/>
      <c r="AE717" s="228"/>
      <c r="AF717" s="444"/>
      <c r="AG717" s="573"/>
      <c r="AH717" s="575"/>
      <c r="AI717" s="132"/>
      <c r="AJ717" s="133"/>
      <c r="AK717" s="133"/>
      <c r="AL717" s="133"/>
      <c r="AM717" s="133"/>
      <c r="AN717" s="134"/>
    </row>
    <row r="718" spans="1:40" s="64" customFormat="1" ht="51" x14ac:dyDescent="0.2">
      <c r="A718" s="477"/>
      <c r="B718" s="230"/>
      <c r="C718" s="230"/>
      <c r="D718" s="230"/>
      <c r="E718" s="458"/>
      <c r="F718" s="230"/>
      <c r="G718" s="176"/>
      <c r="H718" s="432"/>
      <c r="I718" s="422"/>
      <c r="J718" s="423"/>
      <c r="K718" s="423"/>
      <c r="L718" s="432"/>
      <c r="M718" s="432"/>
      <c r="N718" s="432"/>
      <c r="O718" s="432"/>
      <c r="P718" s="229" t="s">
        <v>349</v>
      </c>
      <c r="Q718" s="424"/>
      <c r="R718" s="424"/>
      <c r="S718" s="424"/>
      <c r="T718" s="427" t="s">
        <v>58</v>
      </c>
      <c r="U718" s="69" t="s">
        <v>43</v>
      </c>
      <c r="V718" s="70"/>
      <c r="W718" s="70" t="s">
        <v>73</v>
      </c>
      <c r="X718" s="430">
        <f>SUM(IF(V718="x",15)+IF(V719="x",5)+IF(V720="x",15)+IF(V721="x",10)+IF(V722="x",15)+IF(V723="x",10)+IF(V724="x",30))</f>
        <v>25</v>
      </c>
      <c r="Y718" s="432"/>
      <c r="Z718" s="432"/>
      <c r="AA718" s="432"/>
      <c r="AB718" s="432"/>
      <c r="AC718" s="175" t="s">
        <v>350</v>
      </c>
      <c r="AD718" s="229" t="s">
        <v>351</v>
      </c>
      <c r="AE718" s="229" t="s">
        <v>352</v>
      </c>
      <c r="AF718" s="442" t="s">
        <v>353</v>
      </c>
      <c r="AG718" s="576" t="s">
        <v>782</v>
      </c>
      <c r="AH718" s="577" t="s">
        <v>783</v>
      </c>
      <c r="AI718" s="135" t="s">
        <v>743</v>
      </c>
      <c r="AJ718" s="136"/>
      <c r="AK718" s="136"/>
      <c r="AL718" s="136"/>
      <c r="AM718" s="136"/>
      <c r="AN718" s="137"/>
    </row>
    <row r="719" spans="1:40" s="64" customFormat="1" ht="51" x14ac:dyDescent="0.2">
      <c r="A719" s="477"/>
      <c r="B719" s="230"/>
      <c r="C719" s="230"/>
      <c r="D719" s="230"/>
      <c r="E719" s="458"/>
      <c r="F719" s="230"/>
      <c r="G719" s="176"/>
      <c r="H719" s="432"/>
      <c r="I719" s="422" t="s">
        <v>55</v>
      </c>
      <c r="J719" s="423" t="s">
        <v>73</v>
      </c>
      <c r="K719" s="423"/>
      <c r="L719" s="432"/>
      <c r="M719" s="432"/>
      <c r="N719" s="432"/>
      <c r="O719" s="432"/>
      <c r="P719" s="230"/>
      <c r="Q719" s="425"/>
      <c r="R719" s="425"/>
      <c r="S719" s="425"/>
      <c r="T719" s="428"/>
      <c r="U719" s="69" t="s">
        <v>46</v>
      </c>
      <c r="V719" s="70" t="s">
        <v>73</v>
      </c>
      <c r="W719" s="70"/>
      <c r="X719" s="430"/>
      <c r="Y719" s="432"/>
      <c r="Z719" s="432"/>
      <c r="AA719" s="432"/>
      <c r="AB719" s="432"/>
      <c r="AC719" s="176"/>
      <c r="AD719" s="230"/>
      <c r="AE719" s="230"/>
      <c r="AF719" s="443"/>
      <c r="AG719" s="553"/>
      <c r="AH719" s="556"/>
      <c r="AI719" s="138"/>
      <c r="AJ719" s="139"/>
      <c r="AK719" s="139"/>
      <c r="AL719" s="139"/>
      <c r="AM719" s="139"/>
      <c r="AN719" s="140"/>
    </row>
    <row r="720" spans="1:40" s="64" customFormat="1" ht="13.9" customHeight="1" x14ac:dyDescent="0.2">
      <c r="A720" s="477"/>
      <c r="B720" s="230"/>
      <c r="C720" s="230"/>
      <c r="D720" s="230"/>
      <c r="E720" s="458"/>
      <c r="F720" s="230"/>
      <c r="G720" s="176"/>
      <c r="H720" s="432"/>
      <c r="I720" s="422"/>
      <c r="J720" s="423"/>
      <c r="K720" s="423"/>
      <c r="L720" s="432"/>
      <c r="M720" s="432"/>
      <c r="N720" s="432"/>
      <c r="O720" s="432"/>
      <c r="P720" s="230"/>
      <c r="Q720" s="425"/>
      <c r="R720" s="425"/>
      <c r="S720" s="425"/>
      <c r="T720" s="428"/>
      <c r="U720" s="69" t="s">
        <v>47</v>
      </c>
      <c r="V720" s="70"/>
      <c r="W720" s="70" t="s">
        <v>73</v>
      </c>
      <c r="X720" s="430"/>
      <c r="Y720" s="432"/>
      <c r="Z720" s="432"/>
      <c r="AA720" s="432"/>
      <c r="AB720" s="432"/>
      <c r="AC720" s="176"/>
      <c r="AD720" s="230"/>
      <c r="AE720" s="230"/>
      <c r="AF720" s="443"/>
      <c r="AG720" s="553"/>
      <c r="AH720" s="556"/>
      <c r="AI720" s="138"/>
      <c r="AJ720" s="139"/>
      <c r="AK720" s="139"/>
      <c r="AL720" s="139"/>
      <c r="AM720" s="139"/>
      <c r="AN720" s="140"/>
    </row>
    <row r="721" spans="1:40" s="64" customFormat="1" ht="13.9" customHeight="1" x14ac:dyDescent="0.2">
      <c r="A721" s="477"/>
      <c r="B721" s="230"/>
      <c r="C721" s="230"/>
      <c r="D721" s="230"/>
      <c r="E721" s="458"/>
      <c r="F721" s="230"/>
      <c r="G721" s="176"/>
      <c r="H721" s="432"/>
      <c r="I721" s="422"/>
      <c r="J721" s="423"/>
      <c r="K721" s="423"/>
      <c r="L721" s="432"/>
      <c r="M721" s="432"/>
      <c r="N721" s="432"/>
      <c r="O721" s="432"/>
      <c r="P721" s="230"/>
      <c r="Q721" s="425"/>
      <c r="R721" s="425"/>
      <c r="S721" s="425"/>
      <c r="T721" s="428"/>
      <c r="U721" s="69" t="s">
        <v>48</v>
      </c>
      <c r="V721" s="70" t="s">
        <v>73</v>
      </c>
      <c r="W721" s="70"/>
      <c r="X721" s="430"/>
      <c r="Y721" s="432"/>
      <c r="Z721" s="432"/>
      <c r="AA721" s="432"/>
      <c r="AB721" s="432"/>
      <c r="AC721" s="176"/>
      <c r="AD721" s="230"/>
      <c r="AE721" s="230"/>
      <c r="AF721" s="443"/>
      <c r="AG721" s="553"/>
      <c r="AH721" s="556"/>
      <c r="AI721" s="138"/>
      <c r="AJ721" s="139"/>
      <c r="AK721" s="139"/>
      <c r="AL721" s="139"/>
      <c r="AM721" s="139"/>
      <c r="AN721" s="140"/>
    </row>
    <row r="722" spans="1:40" s="64" customFormat="1" ht="51" x14ac:dyDescent="0.2">
      <c r="A722" s="477"/>
      <c r="B722" s="230"/>
      <c r="C722" s="230"/>
      <c r="D722" s="230"/>
      <c r="E722" s="458"/>
      <c r="F722" s="230"/>
      <c r="G722" s="176"/>
      <c r="H722" s="432"/>
      <c r="I722" s="66" t="s">
        <v>56</v>
      </c>
      <c r="J722" s="68" t="s">
        <v>73</v>
      </c>
      <c r="K722" s="68"/>
      <c r="L722" s="432"/>
      <c r="M722" s="432"/>
      <c r="N722" s="432"/>
      <c r="O722" s="432"/>
      <c r="P722" s="230"/>
      <c r="Q722" s="425"/>
      <c r="R722" s="425"/>
      <c r="S722" s="425"/>
      <c r="T722" s="428"/>
      <c r="U722" s="69" t="s">
        <v>50</v>
      </c>
      <c r="V722" s="70"/>
      <c r="W722" s="70" t="s">
        <v>73</v>
      </c>
      <c r="X722" s="430"/>
      <c r="Y722" s="432"/>
      <c r="Z722" s="432"/>
      <c r="AA722" s="432"/>
      <c r="AB722" s="432"/>
      <c r="AC722" s="176"/>
      <c r="AD722" s="230"/>
      <c r="AE722" s="230"/>
      <c r="AF722" s="443"/>
      <c r="AG722" s="553"/>
      <c r="AH722" s="556"/>
      <c r="AI722" s="138"/>
      <c r="AJ722" s="139"/>
      <c r="AK722" s="139"/>
      <c r="AL722" s="139"/>
      <c r="AM722" s="139"/>
      <c r="AN722" s="140"/>
    </row>
    <row r="723" spans="1:40" s="64" customFormat="1" ht="63.75" x14ac:dyDescent="0.2">
      <c r="A723" s="477"/>
      <c r="B723" s="230"/>
      <c r="C723" s="230"/>
      <c r="D723" s="230"/>
      <c r="E723" s="458"/>
      <c r="F723" s="230"/>
      <c r="G723" s="176"/>
      <c r="H723" s="432"/>
      <c r="I723" s="422" t="s">
        <v>57</v>
      </c>
      <c r="J723" s="423"/>
      <c r="K723" s="423" t="s">
        <v>73</v>
      </c>
      <c r="L723" s="432"/>
      <c r="M723" s="432"/>
      <c r="N723" s="432"/>
      <c r="O723" s="432"/>
      <c r="P723" s="230"/>
      <c r="Q723" s="425"/>
      <c r="R723" s="425"/>
      <c r="S723" s="425"/>
      <c r="T723" s="428"/>
      <c r="U723" s="69" t="s">
        <v>52</v>
      </c>
      <c r="V723" s="70" t="s">
        <v>73</v>
      </c>
      <c r="W723" s="70"/>
      <c r="X723" s="430"/>
      <c r="Y723" s="432"/>
      <c r="Z723" s="432"/>
      <c r="AA723" s="432"/>
      <c r="AB723" s="432"/>
      <c r="AC723" s="176"/>
      <c r="AD723" s="230"/>
      <c r="AE723" s="230"/>
      <c r="AF723" s="443"/>
      <c r="AG723" s="553"/>
      <c r="AH723" s="556"/>
      <c r="AI723" s="138"/>
      <c r="AJ723" s="139"/>
      <c r="AK723" s="139"/>
      <c r="AL723" s="139"/>
      <c r="AM723" s="139"/>
      <c r="AN723" s="140"/>
    </row>
    <row r="724" spans="1:40" s="64" customFormat="1" ht="13.9" customHeight="1" x14ac:dyDescent="0.2">
      <c r="A724" s="477"/>
      <c r="B724" s="230"/>
      <c r="C724" s="230"/>
      <c r="D724" s="230"/>
      <c r="E724" s="458"/>
      <c r="F724" s="230"/>
      <c r="G724" s="176"/>
      <c r="H724" s="432"/>
      <c r="I724" s="422"/>
      <c r="J724" s="423"/>
      <c r="K724" s="423"/>
      <c r="L724" s="432"/>
      <c r="M724" s="432"/>
      <c r="N724" s="432"/>
      <c r="O724" s="432"/>
      <c r="P724" s="231"/>
      <c r="Q724" s="426"/>
      <c r="R724" s="426"/>
      <c r="S724" s="426"/>
      <c r="T724" s="429"/>
      <c r="U724" s="69" t="s">
        <v>53</v>
      </c>
      <c r="V724" s="70"/>
      <c r="W724" s="70"/>
      <c r="X724" s="430"/>
      <c r="Y724" s="432"/>
      <c r="Z724" s="432"/>
      <c r="AA724" s="432"/>
      <c r="AB724" s="432"/>
      <c r="AC724" s="177"/>
      <c r="AD724" s="231"/>
      <c r="AE724" s="231"/>
      <c r="AF724" s="444"/>
      <c r="AG724" s="573"/>
      <c r="AH724" s="575"/>
      <c r="AI724" s="143"/>
      <c r="AJ724" s="144"/>
      <c r="AK724" s="144"/>
      <c r="AL724" s="144"/>
      <c r="AM724" s="144"/>
      <c r="AN724" s="145"/>
    </row>
    <row r="725" spans="1:40" s="64" customFormat="1" ht="27.6" customHeight="1" x14ac:dyDescent="0.2">
      <c r="A725" s="477"/>
      <c r="B725" s="230"/>
      <c r="C725" s="230"/>
      <c r="D725" s="230"/>
      <c r="E725" s="458"/>
      <c r="F725" s="230"/>
      <c r="G725" s="176"/>
      <c r="H725" s="432"/>
      <c r="I725" s="422"/>
      <c r="J725" s="423"/>
      <c r="K725" s="423"/>
      <c r="L725" s="432"/>
      <c r="M725" s="432"/>
      <c r="N725" s="432"/>
      <c r="O725" s="432"/>
      <c r="P725" s="436" t="s">
        <v>354</v>
      </c>
      <c r="Q725" s="437"/>
      <c r="R725" s="437" t="s">
        <v>74</v>
      </c>
      <c r="S725" s="437" t="s">
        <v>74</v>
      </c>
      <c r="T725" s="427" t="s">
        <v>62</v>
      </c>
      <c r="U725" s="69" t="s">
        <v>43</v>
      </c>
      <c r="V725" s="70" t="s">
        <v>74</v>
      </c>
      <c r="W725" s="70"/>
      <c r="X725" s="430">
        <f>SUM(IF(V725="x",15)+IF(V726="x",5)+IF(V727="x",15)+IF(V728="x",10)+IF(V729="x",15)+IF(V730="x",10)+IF(V731="x",30))</f>
        <v>70</v>
      </c>
      <c r="Y725" s="432"/>
      <c r="Z725" s="432"/>
      <c r="AA725" s="432"/>
      <c r="AB725" s="432"/>
      <c r="AC725" s="175" t="s">
        <v>355</v>
      </c>
      <c r="AD725" s="229" t="s">
        <v>356</v>
      </c>
      <c r="AE725" s="229" t="s">
        <v>357</v>
      </c>
      <c r="AF725" s="442" t="s">
        <v>358</v>
      </c>
      <c r="AG725" s="572" t="s">
        <v>765</v>
      </c>
      <c r="AH725" s="578" t="s">
        <v>784</v>
      </c>
      <c r="AI725" s="135" t="s">
        <v>817</v>
      </c>
      <c r="AJ725" s="136"/>
      <c r="AK725" s="136"/>
      <c r="AL725" s="136"/>
      <c r="AM725" s="136"/>
      <c r="AN725" s="137"/>
    </row>
    <row r="726" spans="1:40" s="64" customFormat="1" ht="51" x14ac:dyDescent="0.2">
      <c r="A726" s="477"/>
      <c r="B726" s="230"/>
      <c r="C726" s="230"/>
      <c r="D726" s="230"/>
      <c r="E726" s="458"/>
      <c r="F726" s="230"/>
      <c r="G726" s="176"/>
      <c r="H726" s="432"/>
      <c r="I726" s="422"/>
      <c r="J726" s="423"/>
      <c r="K726" s="423"/>
      <c r="L726" s="432"/>
      <c r="M726" s="432"/>
      <c r="N726" s="432"/>
      <c r="O726" s="432"/>
      <c r="P726" s="436"/>
      <c r="Q726" s="437"/>
      <c r="R726" s="437"/>
      <c r="S726" s="437"/>
      <c r="T726" s="428"/>
      <c r="U726" s="69" t="s">
        <v>46</v>
      </c>
      <c r="V726" s="70" t="s">
        <v>74</v>
      </c>
      <c r="W726" s="70"/>
      <c r="X726" s="430"/>
      <c r="Y726" s="432"/>
      <c r="Z726" s="432"/>
      <c r="AA726" s="432"/>
      <c r="AB726" s="432"/>
      <c r="AC726" s="176"/>
      <c r="AD726" s="230"/>
      <c r="AE726" s="230"/>
      <c r="AF726" s="443"/>
      <c r="AG726" s="553"/>
      <c r="AH726" s="556"/>
      <c r="AI726" s="138"/>
      <c r="AJ726" s="139"/>
      <c r="AK726" s="139"/>
      <c r="AL726" s="139"/>
      <c r="AM726" s="139"/>
      <c r="AN726" s="140"/>
    </row>
    <row r="727" spans="1:40" s="64" customFormat="1" ht="13.9" customHeight="1" x14ac:dyDescent="0.2">
      <c r="A727" s="477"/>
      <c r="B727" s="230"/>
      <c r="C727" s="230"/>
      <c r="D727" s="230"/>
      <c r="E727" s="458"/>
      <c r="F727" s="230"/>
      <c r="G727" s="176"/>
      <c r="H727" s="432"/>
      <c r="I727" s="422"/>
      <c r="J727" s="423"/>
      <c r="K727" s="423"/>
      <c r="L727" s="432"/>
      <c r="M727" s="432"/>
      <c r="N727" s="432"/>
      <c r="O727" s="432"/>
      <c r="P727" s="436"/>
      <c r="Q727" s="437"/>
      <c r="R727" s="437"/>
      <c r="S727" s="437"/>
      <c r="T727" s="428"/>
      <c r="U727" s="69" t="s">
        <v>47</v>
      </c>
      <c r="V727" s="70"/>
      <c r="W727" s="70" t="s">
        <v>74</v>
      </c>
      <c r="X727" s="430"/>
      <c r="Y727" s="432"/>
      <c r="Z727" s="432"/>
      <c r="AA727" s="432"/>
      <c r="AB727" s="432"/>
      <c r="AC727" s="176"/>
      <c r="AD727" s="230"/>
      <c r="AE727" s="230"/>
      <c r="AF727" s="443"/>
      <c r="AG727" s="553"/>
      <c r="AH727" s="556"/>
      <c r="AI727" s="138"/>
      <c r="AJ727" s="139"/>
      <c r="AK727" s="139"/>
      <c r="AL727" s="139"/>
      <c r="AM727" s="139"/>
      <c r="AN727" s="140"/>
    </row>
    <row r="728" spans="1:40" s="64" customFormat="1" ht="13.9" customHeight="1" x14ac:dyDescent="0.2">
      <c r="A728" s="477"/>
      <c r="B728" s="230"/>
      <c r="C728" s="230"/>
      <c r="D728" s="230"/>
      <c r="E728" s="458"/>
      <c r="F728" s="230"/>
      <c r="G728" s="176"/>
      <c r="H728" s="432"/>
      <c r="I728" s="422"/>
      <c r="J728" s="423"/>
      <c r="K728" s="423"/>
      <c r="L728" s="432"/>
      <c r="M728" s="432"/>
      <c r="N728" s="432"/>
      <c r="O728" s="432"/>
      <c r="P728" s="436"/>
      <c r="Q728" s="437"/>
      <c r="R728" s="437"/>
      <c r="S728" s="437"/>
      <c r="T728" s="428"/>
      <c r="U728" s="69" t="s">
        <v>48</v>
      </c>
      <c r="V728" s="70" t="s">
        <v>74</v>
      </c>
      <c r="W728" s="70"/>
      <c r="X728" s="430"/>
      <c r="Y728" s="432"/>
      <c r="Z728" s="432"/>
      <c r="AA728" s="432"/>
      <c r="AB728" s="432"/>
      <c r="AC728" s="176"/>
      <c r="AD728" s="230"/>
      <c r="AE728" s="230"/>
      <c r="AF728" s="443"/>
      <c r="AG728" s="553"/>
      <c r="AH728" s="556"/>
      <c r="AI728" s="138"/>
      <c r="AJ728" s="139"/>
      <c r="AK728" s="139"/>
      <c r="AL728" s="139"/>
      <c r="AM728" s="139"/>
      <c r="AN728" s="140"/>
    </row>
    <row r="729" spans="1:40" s="64" customFormat="1" ht="51" x14ac:dyDescent="0.2">
      <c r="A729" s="477"/>
      <c r="B729" s="230"/>
      <c r="C729" s="230"/>
      <c r="D729" s="230"/>
      <c r="E729" s="458"/>
      <c r="F729" s="230"/>
      <c r="G729" s="176"/>
      <c r="H729" s="432"/>
      <c r="I729" s="422"/>
      <c r="J729" s="423"/>
      <c r="K729" s="423"/>
      <c r="L729" s="432"/>
      <c r="M729" s="432"/>
      <c r="N729" s="432"/>
      <c r="O729" s="432"/>
      <c r="P729" s="436"/>
      <c r="Q729" s="437"/>
      <c r="R729" s="437"/>
      <c r="S729" s="437"/>
      <c r="T729" s="428"/>
      <c r="U729" s="69" t="s">
        <v>50</v>
      </c>
      <c r="V729" s="70"/>
      <c r="W729" s="70" t="s">
        <v>74</v>
      </c>
      <c r="X729" s="430"/>
      <c r="Y729" s="432"/>
      <c r="Z729" s="432"/>
      <c r="AA729" s="432"/>
      <c r="AB729" s="432"/>
      <c r="AC729" s="176"/>
      <c r="AD729" s="230"/>
      <c r="AE729" s="230"/>
      <c r="AF729" s="443"/>
      <c r="AG729" s="553"/>
      <c r="AH729" s="556"/>
      <c r="AI729" s="138"/>
      <c r="AJ729" s="139"/>
      <c r="AK729" s="139"/>
      <c r="AL729" s="139"/>
      <c r="AM729" s="139"/>
      <c r="AN729" s="140"/>
    </row>
    <row r="730" spans="1:40" s="64" customFormat="1" ht="63.75" x14ac:dyDescent="0.2">
      <c r="A730" s="477"/>
      <c r="B730" s="230"/>
      <c r="C730" s="230"/>
      <c r="D730" s="230"/>
      <c r="E730" s="458"/>
      <c r="F730" s="230"/>
      <c r="G730" s="176"/>
      <c r="H730" s="432"/>
      <c r="I730" s="422"/>
      <c r="J730" s="423"/>
      <c r="K730" s="423"/>
      <c r="L730" s="432"/>
      <c r="M730" s="432"/>
      <c r="N730" s="432"/>
      <c r="O730" s="432"/>
      <c r="P730" s="436"/>
      <c r="Q730" s="437"/>
      <c r="R730" s="437"/>
      <c r="S730" s="437"/>
      <c r="T730" s="428"/>
      <c r="U730" s="69" t="s">
        <v>52</v>
      </c>
      <c r="V730" s="70" t="s">
        <v>74</v>
      </c>
      <c r="W730" s="70"/>
      <c r="X730" s="430"/>
      <c r="Y730" s="432"/>
      <c r="Z730" s="432"/>
      <c r="AA730" s="432"/>
      <c r="AB730" s="432"/>
      <c r="AC730" s="176"/>
      <c r="AD730" s="230"/>
      <c r="AE730" s="230"/>
      <c r="AF730" s="443"/>
      <c r="AG730" s="553"/>
      <c r="AH730" s="556"/>
      <c r="AI730" s="138"/>
      <c r="AJ730" s="139"/>
      <c r="AK730" s="139"/>
      <c r="AL730" s="139"/>
      <c r="AM730" s="139"/>
      <c r="AN730" s="140"/>
    </row>
    <row r="731" spans="1:40" s="64" customFormat="1" ht="13.9" customHeight="1" x14ac:dyDescent="0.2">
      <c r="A731" s="477"/>
      <c r="B731" s="230"/>
      <c r="C731" s="230"/>
      <c r="D731" s="230"/>
      <c r="E731" s="458"/>
      <c r="F731" s="230"/>
      <c r="G731" s="176"/>
      <c r="H731" s="432"/>
      <c r="I731" s="422"/>
      <c r="J731" s="423"/>
      <c r="K731" s="423"/>
      <c r="L731" s="432"/>
      <c r="M731" s="432"/>
      <c r="N731" s="432"/>
      <c r="O731" s="432"/>
      <c r="P731" s="436"/>
      <c r="Q731" s="437"/>
      <c r="R731" s="437"/>
      <c r="S731" s="437"/>
      <c r="T731" s="429"/>
      <c r="U731" s="69" t="s">
        <v>53</v>
      </c>
      <c r="V731" s="70" t="s">
        <v>74</v>
      </c>
      <c r="W731" s="70"/>
      <c r="X731" s="430"/>
      <c r="Y731" s="432"/>
      <c r="Z731" s="432"/>
      <c r="AA731" s="432"/>
      <c r="AB731" s="432"/>
      <c r="AC731" s="177"/>
      <c r="AD731" s="231"/>
      <c r="AE731" s="231"/>
      <c r="AF731" s="444"/>
      <c r="AG731" s="573"/>
      <c r="AH731" s="575"/>
      <c r="AI731" s="143"/>
      <c r="AJ731" s="144"/>
      <c r="AK731" s="144"/>
      <c r="AL731" s="144"/>
      <c r="AM731" s="144"/>
      <c r="AN731" s="145"/>
    </row>
    <row r="732" spans="1:40" s="64" customFormat="1" ht="25.5" customHeight="1" x14ac:dyDescent="0.2">
      <c r="A732" s="477"/>
      <c r="B732" s="230"/>
      <c r="C732" s="230"/>
      <c r="D732" s="230"/>
      <c r="E732" s="458"/>
      <c r="F732" s="230"/>
      <c r="G732" s="176"/>
      <c r="H732" s="432"/>
      <c r="I732" s="422"/>
      <c r="J732" s="423"/>
      <c r="K732" s="423"/>
      <c r="L732" s="432"/>
      <c r="M732" s="432"/>
      <c r="N732" s="432"/>
      <c r="O732" s="432"/>
      <c r="P732" s="436" t="s">
        <v>359</v>
      </c>
      <c r="Q732" s="437"/>
      <c r="R732" s="437" t="s">
        <v>73</v>
      </c>
      <c r="S732" s="437" t="s">
        <v>73</v>
      </c>
      <c r="T732" s="427" t="s">
        <v>360</v>
      </c>
      <c r="U732" s="69" t="s">
        <v>43</v>
      </c>
      <c r="V732" s="70" t="s">
        <v>73</v>
      </c>
      <c r="W732" s="70"/>
      <c r="X732" s="430">
        <f>SUM(IF(V732="x",15)+IF(V733="x",5)+IF(V734="x",15)+IF(V735="x",10)+IF(V736="x",15)+IF(V737="x",10)+IF(V738="x",30))</f>
        <v>85</v>
      </c>
      <c r="Y732" s="432"/>
      <c r="Z732" s="432"/>
      <c r="AA732" s="432"/>
      <c r="AB732" s="432"/>
      <c r="AC732" s="175" t="s">
        <v>361</v>
      </c>
      <c r="AD732" s="229" t="s">
        <v>362</v>
      </c>
      <c r="AE732" s="439" t="s">
        <v>363</v>
      </c>
      <c r="AF732" s="442" t="s">
        <v>364</v>
      </c>
      <c r="AG732" s="576" t="s">
        <v>785</v>
      </c>
      <c r="AH732" s="577" t="s">
        <v>786</v>
      </c>
      <c r="AI732" s="135" t="s">
        <v>743</v>
      </c>
      <c r="AJ732" s="136"/>
      <c r="AK732" s="136"/>
      <c r="AL732" s="136"/>
      <c r="AM732" s="136"/>
      <c r="AN732" s="137"/>
    </row>
    <row r="733" spans="1:40" s="64" customFormat="1" ht="51" x14ac:dyDescent="0.2">
      <c r="A733" s="477"/>
      <c r="B733" s="230"/>
      <c r="C733" s="230"/>
      <c r="D733" s="230"/>
      <c r="E733" s="458"/>
      <c r="F733" s="230"/>
      <c r="G733" s="176"/>
      <c r="H733" s="432"/>
      <c r="I733" s="422"/>
      <c r="J733" s="423"/>
      <c r="K733" s="423"/>
      <c r="L733" s="432"/>
      <c r="M733" s="432"/>
      <c r="N733" s="432"/>
      <c r="O733" s="432"/>
      <c r="P733" s="436"/>
      <c r="Q733" s="437"/>
      <c r="R733" s="437"/>
      <c r="S733" s="437"/>
      <c r="T733" s="428"/>
      <c r="U733" s="69" t="s">
        <v>46</v>
      </c>
      <c r="V733" s="70" t="s">
        <v>73</v>
      </c>
      <c r="W733" s="70"/>
      <c r="X733" s="430"/>
      <c r="Y733" s="432"/>
      <c r="Z733" s="432"/>
      <c r="AA733" s="432"/>
      <c r="AB733" s="432"/>
      <c r="AC733" s="176"/>
      <c r="AD733" s="230"/>
      <c r="AE733" s="440"/>
      <c r="AF733" s="443"/>
      <c r="AG733" s="553"/>
      <c r="AH733" s="556"/>
      <c r="AI733" s="138"/>
      <c r="AJ733" s="139"/>
      <c r="AK733" s="139"/>
      <c r="AL733" s="139"/>
      <c r="AM733" s="139"/>
      <c r="AN733" s="140"/>
    </row>
    <row r="734" spans="1:40" s="64" customFormat="1" ht="13.9" customHeight="1" x14ac:dyDescent="0.2">
      <c r="A734" s="477"/>
      <c r="B734" s="230"/>
      <c r="C734" s="230"/>
      <c r="D734" s="230"/>
      <c r="E734" s="458"/>
      <c r="F734" s="230"/>
      <c r="G734" s="176"/>
      <c r="H734" s="432"/>
      <c r="I734" s="422"/>
      <c r="J734" s="423"/>
      <c r="K734" s="423"/>
      <c r="L734" s="432"/>
      <c r="M734" s="432"/>
      <c r="N734" s="432"/>
      <c r="O734" s="432"/>
      <c r="P734" s="436"/>
      <c r="Q734" s="437"/>
      <c r="R734" s="437"/>
      <c r="S734" s="437"/>
      <c r="T734" s="428"/>
      <c r="U734" s="69" t="s">
        <v>47</v>
      </c>
      <c r="V734" s="70"/>
      <c r="W734" s="70" t="s">
        <v>73</v>
      </c>
      <c r="X734" s="430"/>
      <c r="Y734" s="432"/>
      <c r="Z734" s="432"/>
      <c r="AA734" s="432"/>
      <c r="AB734" s="432"/>
      <c r="AC734" s="176"/>
      <c r="AD734" s="230"/>
      <c r="AE734" s="440"/>
      <c r="AF734" s="443"/>
      <c r="AG734" s="553"/>
      <c r="AH734" s="556"/>
      <c r="AI734" s="138"/>
      <c r="AJ734" s="139"/>
      <c r="AK734" s="139"/>
      <c r="AL734" s="139"/>
      <c r="AM734" s="139"/>
      <c r="AN734" s="140"/>
    </row>
    <row r="735" spans="1:40" s="64" customFormat="1" ht="13.9" customHeight="1" x14ac:dyDescent="0.2">
      <c r="A735" s="477"/>
      <c r="B735" s="230"/>
      <c r="C735" s="230"/>
      <c r="D735" s="230"/>
      <c r="E735" s="458"/>
      <c r="F735" s="230"/>
      <c r="G735" s="176"/>
      <c r="H735" s="432"/>
      <c r="I735" s="422"/>
      <c r="J735" s="423"/>
      <c r="K735" s="423"/>
      <c r="L735" s="432"/>
      <c r="M735" s="432"/>
      <c r="N735" s="432"/>
      <c r="O735" s="432"/>
      <c r="P735" s="436"/>
      <c r="Q735" s="437"/>
      <c r="R735" s="437"/>
      <c r="S735" s="437"/>
      <c r="T735" s="428"/>
      <c r="U735" s="69" t="s">
        <v>48</v>
      </c>
      <c r="V735" s="70" t="s">
        <v>73</v>
      </c>
      <c r="W735" s="70"/>
      <c r="X735" s="430"/>
      <c r="Y735" s="432"/>
      <c r="Z735" s="432"/>
      <c r="AA735" s="432"/>
      <c r="AB735" s="432"/>
      <c r="AC735" s="176"/>
      <c r="AD735" s="230"/>
      <c r="AE735" s="440"/>
      <c r="AF735" s="443"/>
      <c r="AG735" s="553"/>
      <c r="AH735" s="556"/>
      <c r="AI735" s="138"/>
      <c r="AJ735" s="139"/>
      <c r="AK735" s="139"/>
      <c r="AL735" s="139"/>
      <c r="AM735" s="139"/>
      <c r="AN735" s="140"/>
    </row>
    <row r="736" spans="1:40" s="64" customFormat="1" ht="51" x14ac:dyDescent="0.2">
      <c r="A736" s="477"/>
      <c r="B736" s="230"/>
      <c r="C736" s="230"/>
      <c r="D736" s="230"/>
      <c r="E736" s="458"/>
      <c r="F736" s="230"/>
      <c r="G736" s="176"/>
      <c r="H736" s="432"/>
      <c r="I736" s="422"/>
      <c r="J736" s="423"/>
      <c r="K736" s="423"/>
      <c r="L736" s="432"/>
      <c r="M736" s="432"/>
      <c r="N736" s="432"/>
      <c r="O736" s="432"/>
      <c r="P736" s="436"/>
      <c r="Q736" s="437"/>
      <c r="R736" s="437"/>
      <c r="S736" s="437"/>
      <c r="T736" s="428"/>
      <c r="U736" s="69" t="s">
        <v>50</v>
      </c>
      <c r="V736" s="70" t="s">
        <v>73</v>
      </c>
      <c r="W736" s="70"/>
      <c r="X736" s="430"/>
      <c r="Y736" s="432"/>
      <c r="Z736" s="432"/>
      <c r="AA736" s="432"/>
      <c r="AB736" s="432"/>
      <c r="AC736" s="176"/>
      <c r="AD736" s="230"/>
      <c r="AE736" s="440"/>
      <c r="AF736" s="443"/>
      <c r="AG736" s="553"/>
      <c r="AH736" s="556"/>
      <c r="AI736" s="138"/>
      <c r="AJ736" s="139"/>
      <c r="AK736" s="139"/>
      <c r="AL736" s="139"/>
      <c r="AM736" s="139"/>
      <c r="AN736" s="140"/>
    </row>
    <row r="737" spans="1:40" s="64" customFormat="1" ht="63.75" x14ac:dyDescent="0.2">
      <c r="A737" s="477"/>
      <c r="B737" s="230"/>
      <c r="C737" s="230"/>
      <c r="D737" s="230"/>
      <c r="E737" s="458"/>
      <c r="F737" s="230"/>
      <c r="G737" s="176"/>
      <c r="H737" s="432"/>
      <c r="I737" s="422"/>
      <c r="J737" s="423"/>
      <c r="K737" s="423"/>
      <c r="L737" s="432"/>
      <c r="M737" s="432"/>
      <c r="N737" s="432"/>
      <c r="O737" s="432"/>
      <c r="P737" s="436"/>
      <c r="Q737" s="437"/>
      <c r="R737" s="437"/>
      <c r="S737" s="437"/>
      <c r="T737" s="428"/>
      <c r="U737" s="69" t="s">
        <v>52</v>
      </c>
      <c r="V737" s="70" t="s">
        <v>73</v>
      </c>
      <c r="W737" s="70"/>
      <c r="X737" s="430"/>
      <c r="Y737" s="432"/>
      <c r="Z737" s="432"/>
      <c r="AA737" s="432"/>
      <c r="AB737" s="432"/>
      <c r="AC737" s="176"/>
      <c r="AD737" s="230"/>
      <c r="AE737" s="440"/>
      <c r="AF737" s="443"/>
      <c r="AG737" s="553"/>
      <c r="AH737" s="556"/>
      <c r="AI737" s="138"/>
      <c r="AJ737" s="139"/>
      <c r="AK737" s="139"/>
      <c r="AL737" s="139"/>
      <c r="AM737" s="139"/>
      <c r="AN737" s="140"/>
    </row>
    <row r="738" spans="1:40" s="64" customFormat="1" ht="13.9" customHeight="1" x14ac:dyDescent="0.2">
      <c r="A738" s="477"/>
      <c r="B738" s="230"/>
      <c r="C738" s="230"/>
      <c r="D738" s="230"/>
      <c r="E738" s="458"/>
      <c r="F738" s="230"/>
      <c r="G738" s="176"/>
      <c r="H738" s="432"/>
      <c r="I738" s="422"/>
      <c r="J738" s="423"/>
      <c r="K738" s="423"/>
      <c r="L738" s="432"/>
      <c r="M738" s="432"/>
      <c r="N738" s="432"/>
      <c r="O738" s="432"/>
      <c r="P738" s="436"/>
      <c r="Q738" s="437"/>
      <c r="R738" s="437"/>
      <c r="S738" s="437"/>
      <c r="T738" s="429"/>
      <c r="U738" s="69" t="s">
        <v>53</v>
      </c>
      <c r="V738" s="70" t="s">
        <v>73</v>
      </c>
      <c r="W738" s="70"/>
      <c r="X738" s="430"/>
      <c r="Y738" s="432"/>
      <c r="Z738" s="432"/>
      <c r="AA738" s="432"/>
      <c r="AB738" s="432"/>
      <c r="AC738" s="177"/>
      <c r="AD738" s="231"/>
      <c r="AE738" s="441"/>
      <c r="AF738" s="444"/>
      <c r="AG738" s="573"/>
      <c r="AH738" s="556"/>
      <c r="AI738" s="143"/>
      <c r="AJ738" s="144"/>
      <c r="AK738" s="144"/>
      <c r="AL738" s="144"/>
      <c r="AM738" s="144"/>
      <c r="AN738" s="145"/>
    </row>
    <row r="739" spans="1:40" s="64" customFormat="1" ht="26.25" customHeight="1" x14ac:dyDescent="0.2">
      <c r="A739" s="477"/>
      <c r="B739" s="230"/>
      <c r="C739" s="230"/>
      <c r="D739" s="230"/>
      <c r="E739" s="458"/>
      <c r="F739" s="230"/>
      <c r="G739" s="176"/>
      <c r="H739" s="432"/>
      <c r="I739" s="422"/>
      <c r="J739" s="423"/>
      <c r="K739" s="423"/>
      <c r="L739" s="432"/>
      <c r="M739" s="432"/>
      <c r="N739" s="432"/>
      <c r="O739" s="432"/>
      <c r="P739" s="436" t="s">
        <v>365</v>
      </c>
      <c r="Q739" s="437" t="s">
        <v>74</v>
      </c>
      <c r="R739" s="437" t="s">
        <v>74</v>
      </c>
      <c r="S739" s="437"/>
      <c r="T739" s="427" t="s">
        <v>366</v>
      </c>
      <c r="U739" s="69" t="s">
        <v>43</v>
      </c>
      <c r="V739" s="70"/>
      <c r="W739" s="70" t="s">
        <v>73</v>
      </c>
      <c r="X739" s="430">
        <f>SUM(IF(V739="x",15)+IF(V740="x",5)+IF(V741="x",15)+IF(V742="x",10)+IF(V743="x",15)+IF(V744="x",10)+IF(V745="x",30))</f>
        <v>25</v>
      </c>
      <c r="Y739" s="432"/>
      <c r="Z739" s="432"/>
      <c r="AA739" s="432"/>
      <c r="AB739" s="432"/>
      <c r="AC739" s="141" t="s">
        <v>367</v>
      </c>
      <c r="AD739" s="439" t="s">
        <v>368</v>
      </c>
      <c r="AE739" s="226" t="s">
        <v>347</v>
      </c>
      <c r="AF739" s="229" t="s">
        <v>369</v>
      </c>
      <c r="AG739" s="579" t="s">
        <v>787</v>
      </c>
      <c r="AH739" s="582" t="s">
        <v>789</v>
      </c>
      <c r="AI739" s="135" t="s">
        <v>788</v>
      </c>
      <c r="AJ739" s="136"/>
      <c r="AK739" s="136"/>
      <c r="AL739" s="136"/>
      <c r="AM739" s="136"/>
      <c r="AN739" s="137"/>
    </row>
    <row r="740" spans="1:40" s="64" customFormat="1" ht="51" x14ac:dyDescent="0.2">
      <c r="A740" s="477"/>
      <c r="B740" s="230"/>
      <c r="C740" s="230"/>
      <c r="D740" s="230"/>
      <c r="E740" s="458"/>
      <c r="F740" s="230"/>
      <c r="G740" s="176"/>
      <c r="H740" s="432"/>
      <c r="I740" s="422" t="s">
        <v>59</v>
      </c>
      <c r="J740" s="454"/>
      <c r="K740" s="423" t="s">
        <v>73</v>
      </c>
      <c r="L740" s="432"/>
      <c r="M740" s="432"/>
      <c r="N740" s="432"/>
      <c r="O740" s="432"/>
      <c r="P740" s="436"/>
      <c r="Q740" s="437"/>
      <c r="R740" s="437"/>
      <c r="S740" s="437"/>
      <c r="T740" s="428"/>
      <c r="U740" s="69" t="s">
        <v>46</v>
      </c>
      <c r="V740" s="70" t="s">
        <v>73</v>
      </c>
      <c r="W740" s="70"/>
      <c r="X740" s="430"/>
      <c r="Y740" s="432"/>
      <c r="Z740" s="432"/>
      <c r="AA740" s="432"/>
      <c r="AB740" s="432"/>
      <c r="AC740" s="142"/>
      <c r="AD740" s="440"/>
      <c r="AE740" s="227"/>
      <c r="AF740" s="230"/>
      <c r="AG740" s="580"/>
      <c r="AH740" s="580"/>
      <c r="AI740" s="138"/>
      <c r="AJ740" s="139"/>
      <c r="AK740" s="139"/>
      <c r="AL740" s="139"/>
      <c r="AM740" s="139"/>
      <c r="AN740" s="140"/>
    </row>
    <row r="741" spans="1:40" s="64" customFormat="1" ht="13.9" customHeight="1" x14ac:dyDescent="0.2">
      <c r="A741" s="477"/>
      <c r="B741" s="230"/>
      <c r="C741" s="230"/>
      <c r="D741" s="230"/>
      <c r="E741" s="458"/>
      <c r="F741" s="230"/>
      <c r="G741" s="176"/>
      <c r="H741" s="432"/>
      <c r="I741" s="422"/>
      <c r="J741" s="455"/>
      <c r="K741" s="423"/>
      <c r="L741" s="432"/>
      <c r="M741" s="432"/>
      <c r="N741" s="432"/>
      <c r="O741" s="432"/>
      <c r="P741" s="436"/>
      <c r="Q741" s="437"/>
      <c r="R741" s="437"/>
      <c r="S741" s="437"/>
      <c r="T741" s="428"/>
      <c r="U741" s="69" t="s">
        <v>47</v>
      </c>
      <c r="V741" s="70"/>
      <c r="W741" s="70" t="s">
        <v>73</v>
      </c>
      <c r="X741" s="430"/>
      <c r="Y741" s="432"/>
      <c r="Z741" s="432"/>
      <c r="AA741" s="432"/>
      <c r="AB741" s="432"/>
      <c r="AC741" s="142"/>
      <c r="AD741" s="440"/>
      <c r="AE741" s="227"/>
      <c r="AF741" s="230"/>
      <c r="AG741" s="580"/>
      <c r="AH741" s="580"/>
      <c r="AI741" s="138"/>
      <c r="AJ741" s="139"/>
      <c r="AK741" s="139"/>
      <c r="AL741" s="139"/>
      <c r="AM741" s="139"/>
      <c r="AN741" s="140"/>
    </row>
    <row r="742" spans="1:40" s="64" customFormat="1" ht="13.9" customHeight="1" x14ac:dyDescent="0.2">
      <c r="A742" s="477"/>
      <c r="B742" s="230"/>
      <c r="C742" s="230"/>
      <c r="D742" s="230"/>
      <c r="E742" s="458"/>
      <c r="F742" s="230"/>
      <c r="G742" s="176"/>
      <c r="H742" s="432"/>
      <c r="I742" s="422"/>
      <c r="J742" s="455"/>
      <c r="K742" s="423"/>
      <c r="L742" s="432"/>
      <c r="M742" s="432"/>
      <c r="N742" s="432"/>
      <c r="O742" s="432"/>
      <c r="P742" s="436"/>
      <c r="Q742" s="437"/>
      <c r="R742" s="437"/>
      <c r="S742" s="437"/>
      <c r="T742" s="428"/>
      <c r="U742" s="69" t="s">
        <v>48</v>
      </c>
      <c r="V742" s="70" t="s">
        <v>73</v>
      </c>
      <c r="W742" s="70"/>
      <c r="X742" s="430"/>
      <c r="Y742" s="432"/>
      <c r="Z742" s="432"/>
      <c r="AA742" s="432"/>
      <c r="AB742" s="432"/>
      <c r="AC742" s="142"/>
      <c r="AD742" s="440"/>
      <c r="AE742" s="227"/>
      <c r="AF742" s="230"/>
      <c r="AG742" s="580"/>
      <c r="AH742" s="580"/>
      <c r="AI742" s="138"/>
      <c r="AJ742" s="139"/>
      <c r="AK742" s="139"/>
      <c r="AL742" s="139"/>
      <c r="AM742" s="139"/>
      <c r="AN742" s="140"/>
    </row>
    <row r="743" spans="1:40" s="64" customFormat="1" ht="51" x14ac:dyDescent="0.2">
      <c r="A743" s="477"/>
      <c r="B743" s="230"/>
      <c r="C743" s="230"/>
      <c r="D743" s="230"/>
      <c r="E743" s="458"/>
      <c r="F743" s="230"/>
      <c r="G743" s="176"/>
      <c r="H743" s="432"/>
      <c r="I743" s="422"/>
      <c r="J743" s="456"/>
      <c r="K743" s="423"/>
      <c r="L743" s="432"/>
      <c r="M743" s="432"/>
      <c r="N743" s="432"/>
      <c r="O743" s="432"/>
      <c r="P743" s="436"/>
      <c r="Q743" s="437"/>
      <c r="R743" s="437"/>
      <c r="S743" s="437"/>
      <c r="T743" s="428"/>
      <c r="U743" s="69" t="s">
        <v>50</v>
      </c>
      <c r="V743" s="70"/>
      <c r="W743" s="70" t="s">
        <v>73</v>
      </c>
      <c r="X743" s="430"/>
      <c r="Y743" s="432"/>
      <c r="Z743" s="432"/>
      <c r="AA743" s="432"/>
      <c r="AB743" s="432"/>
      <c r="AC743" s="142"/>
      <c r="AD743" s="440"/>
      <c r="AE743" s="227"/>
      <c r="AF743" s="230"/>
      <c r="AG743" s="580"/>
      <c r="AH743" s="580"/>
      <c r="AI743" s="138"/>
      <c r="AJ743" s="139"/>
      <c r="AK743" s="139"/>
      <c r="AL743" s="139"/>
      <c r="AM743" s="139"/>
      <c r="AN743" s="140"/>
    </row>
    <row r="744" spans="1:40" s="64" customFormat="1" ht="63.75" x14ac:dyDescent="0.2">
      <c r="A744" s="477"/>
      <c r="B744" s="230"/>
      <c r="C744" s="230"/>
      <c r="D744" s="230"/>
      <c r="E744" s="458"/>
      <c r="F744" s="230"/>
      <c r="G744" s="176"/>
      <c r="H744" s="432"/>
      <c r="I744" s="66" t="s">
        <v>60</v>
      </c>
      <c r="J744" s="68" t="s">
        <v>73</v>
      </c>
      <c r="K744" s="68"/>
      <c r="L744" s="432"/>
      <c r="M744" s="432"/>
      <c r="N744" s="432"/>
      <c r="O744" s="432"/>
      <c r="P744" s="436"/>
      <c r="Q744" s="437"/>
      <c r="R744" s="437"/>
      <c r="S744" s="437"/>
      <c r="T744" s="428"/>
      <c r="U744" s="69" t="s">
        <v>52</v>
      </c>
      <c r="V744" s="70" t="s">
        <v>73</v>
      </c>
      <c r="W744" s="70"/>
      <c r="X744" s="430"/>
      <c r="Y744" s="432"/>
      <c r="Z744" s="432"/>
      <c r="AA744" s="432"/>
      <c r="AB744" s="432"/>
      <c r="AC744" s="142"/>
      <c r="AD744" s="440"/>
      <c r="AE744" s="227"/>
      <c r="AF744" s="230"/>
      <c r="AG744" s="580"/>
      <c r="AH744" s="580"/>
      <c r="AI744" s="138"/>
      <c r="AJ744" s="139"/>
      <c r="AK744" s="139"/>
      <c r="AL744" s="139"/>
      <c r="AM744" s="139"/>
      <c r="AN744" s="140"/>
    </row>
    <row r="745" spans="1:40" s="64" customFormat="1" ht="77.25" customHeight="1" x14ac:dyDescent="0.2">
      <c r="A745" s="477"/>
      <c r="B745" s="230"/>
      <c r="C745" s="230"/>
      <c r="D745" s="230"/>
      <c r="E745" s="458"/>
      <c r="F745" s="230"/>
      <c r="G745" s="176"/>
      <c r="H745" s="432"/>
      <c r="I745" s="422" t="s">
        <v>61</v>
      </c>
      <c r="J745" s="423" t="s">
        <v>73</v>
      </c>
      <c r="K745" s="423"/>
      <c r="L745" s="432"/>
      <c r="M745" s="432"/>
      <c r="N745" s="432"/>
      <c r="O745" s="432"/>
      <c r="P745" s="229"/>
      <c r="Q745" s="424"/>
      <c r="R745" s="424"/>
      <c r="S745" s="424"/>
      <c r="T745" s="428"/>
      <c r="U745" s="69" t="s">
        <v>53</v>
      </c>
      <c r="V745" s="70"/>
      <c r="W745" s="70" t="s">
        <v>73</v>
      </c>
      <c r="X745" s="430"/>
      <c r="Y745" s="432"/>
      <c r="Z745" s="432"/>
      <c r="AA745" s="432"/>
      <c r="AB745" s="432"/>
      <c r="AC745" s="142"/>
      <c r="AD745" s="440"/>
      <c r="AE745" s="227"/>
      <c r="AF745" s="230"/>
      <c r="AG745" s="580"/>
      <c r="AH745" s="580"/>
      <c r="AI745" s="138"/>
      <c r="AJ745" s="139"/>
      <c r="AK745" s="139"/>
      <c r="AL745" s="139"/>
      <c r="AM745" s="139"/>
      <c r="AN745" s="140"/>
    </row>
    <row r="746" spans="1:40" s="64" customFormat="1" ht="13.9" customHeight="1" x14ac:dyDescent="0.2">
      <c r="A746" s="477"/>
      <c r="B746" s="230"/>
      <c r="C746" s="230"/>
      <c r="D746" s="230"/>
      <c r="E746" s="458"/>
      <c r="F746" s="230"/>
      <c r="G746" s="176"/>
      <c r="H746" s="432"/>
      <c r="I746" s="422"/>
      <c r="J746" s="423"/>
      <c r="K746" s="423"/>
      <c r="L746" s="432"/>
      <c r="M746" s="432"/>
      <c r="N746" s="432"/>
      <c r="O746" s="434"/>
      <c r="P746" s="445" t="s">
        <v>69</v>
      </c>
      <c r="Q746" s="446"/>
      <c r="R746" s="446"/>
      <c r="S746" s="446"/>
      <c r="T746" s="446"/>
      <c r="U746" s="446"/>
      <c r="V746" s="446"/>
      <c r="W746" s="447"/>
      <c r="X746" s="71"/>
      <c r="Y746" s="432"/>
      <c r="Z746" s="432"/>
      <c r="AA746" s="432"/>
      <c r="AB746" s="432"/>
      <c r="AC746" s="142"/>
      <c r="AD746" s="440"/>
      <c r="AE746" s="227"/>
      <c r="AF746" s="230"/>
      <c r="AG746" s="580"/>
      <c r="AH746" s="580"/>
      <c r="AI746" s="138"/>
      <c r="AJ746" s="139"/>
      <c r="AK746" s="139"/>
      <c r="AL746" s="139"/>
      <c r="AM746" s="139"/>
      <c r="AN746" s="140"/>
    </row>
    <row r="747" spans="1:40" s="64" customFormat="1" ht="13.9" customHeight="1" x14ac:dyDescent="0.2">
      <c r="A747" s="477"/>
      <c r="B747" s="230"/>
      <c r="C747" s="230"/>
      <c r="D747" s="230"/>
      <c r="E747" s="458"/>
      <c r="F747" s="230"/>
      <c r="G747" s="176"/>
      <c r="H747" s="432"/>
      <c r="I747" s="422"/>
      <c r="J747" s="423"/>
      <c r="K747" s="423"/>
      <c r="L747" s="432"/>
      <c r="M747" s="432"/>
      <c r="N747" s="432"/>
      <c r="O747" s="434"/>
      <c r="P747" s="448"/>
      <c r="Q747" s="449"/>
      <c r="R747" s="449"/>
      <c r="S747" s="449"/>
      <c r="T747" s="449"/>
      <c r="U747" s="449"/>
      <c r="V747" s="449"/>
      <c r="W747" s="450"/>
      <c r="X747" s="72"/>
      <c r="Y747" s="432"/>
      <c r="Z747" s="432"/>
      <c r="AA747" s="432"/>
      <c r="AB747" s="432"/>
      <c r="AC747" s="142"/>
      <c r="AD747" s="440"/>
      <c r="AE747" s="227"/>
      <c r="AF747" s="230"/>
      <c r="AG747" s="580"/>
      <c r="AH747" s="580"/>
      <c r="AI747" s="138"/>
      <c r="AJ747" s="139"/>
      <c r="AK747" s="139"/>
      <c r="AL747" s="139"/>
      <c r="AM747" s="139"/>
      <c r="AN747" s="140"/>
    </row>
    <row r="748" spans="1:40" s="64" customFormat="1" ht="13.9" customHeight="1" x14ac:dyDescent="0.2">
      <c r="A748" s="477"/>
      <c r="B748" s="230"/>
      <c r="C748" s="230"/>
      <c r="D748" s="230"/>
      <c r="E748" s="458"/>
      <c r="F748" s="230"/>
      <c r="G748" s="176"/>
      <c r="H748" s="432"/>
      <c r="I748" s="422"/>
      <c r="J748" s="423"/>
      <c r="K748" s="423"/>
      <c r="L748" s="432"/>
      <c r="M748" s="432"/>
      <c r="N748" s="432"/>
      <c r="O748" s="434"/>
      <c r="P748" s="448"/>
      <c r="Q748" s="449"/>
      <c r="R748" s="449"/>
      <c r="S748" s="449"/>
      <c r="T748" s="449"/>
      <c r="U748" s="449"/>
      <c r="V748" s="449"/>
      <c r="W748" s="450"/>
      <c r="X748" s="72"/>
      <c r="Y748" s="432"/>
      <c r="Z748" s="432"/>
      <c r="AA748" s="432"/>
      <c r="AB748" s="432"/>
      <c r="AC748" s="142"/>
      <c r="AD748" s="440"/>
      <c r="AE748" s="227"/>
      <c r="AF748" s="230"/>
      <c r="AG748" s="580"/>
      <c r="AH748" s="580"/>
      <c r="AI748" s="138"/>
      <c r="AJ748" s="139"/>
      <c r="AK748" s="139"/>
      <c r="AL748" s="139"/>
      <c r="AM748" s="139"/>
      <c r="AN748" s="140"/>
    </row>
    <row r="749" spans="1:40" s="64" customFormat="1" ht="13.9" customHeight="1" x14ac:dyDescent="0.2">
      <c r="A749" s="477"/>
      <c r="B749" s="230"/>
      <c r="C749" s="230"/>
      <c r="D749" s="230"/>
      <c r="E749" s="458"/>
      <c r="F749" s="230"/>
      <c r="G749" s="176"/>
      <c r="H749" s="432"/>
      <c r="I749" s="422"/>
      <c r="J749" s="423"/>
      <c r="K749" s="423"/>
      <c r="L749" s="432"/>
      <c r="M749" s="432"/>
      <c r="N749" s="432"/>
      <c r="O749" s="434"/>
      <c r="P749" s="448"/>
      <c r="Q749" s="449"/>
      <c r="R749" s="449"/>
      <c r="S749" s="449"/>
      <c r="T749" s="449"/>
      <c r="U749" s="449"/>
      <c r="V749" s="449"/>
      <c r="W749" s="450"/>
      <c r="X749" s="72"/>
      <c r="Y749" s="432"/>
      <c r="Z749" s="432"/>
      <c r="AA749" s="432"/>
      <c r="AB749" s="432"/>
      <c r="AC749" s="142"/>
      <c r="AD749" s="440"/>
      <c r="AE749" s="227"/>
      <c r="AF749" s="230"/>
      <c r="AG749" s="580"/>
      <c r="AH749" s="580"/>
      <c r="AI749" s="138"/>
      <c r="AJ749" s="139"/>
      <c r="AK749" s="139"/>
      <c r="AL749" s="139"/>
      <c r="AM749" s="139"/>
      <c r="AN749" s="140"/>
    </row>
    <row r="750" spans="1:40" s="64" customFormat="1" ht="13.9" customHeight="1" x14ac:dyDescent="0.2">
      <c r="A750" s="477"/>
      <c r="B750" s="230"/>
      <c r="C750" s="230"/>
      <c r="D750" s="230"/>
      <c r="E750" s="458"/>
      <c r="F750" s="230"/>
      <c r="G750" s="176"/>
      <c r="H750" s="432"/>
      <c r="I750" s="422"/>
      <c r="J750" s="423"/>
      <c r="K750" s="423"/>
      <c r="L750" s="432"/>
      <c r="M750" s="432"/>
      <c r="N750" s="432"/>
      <c r="O750" s="434"/>
      <c r="P750" s="448"/>
      <c r="Q750" s="449"/>
      <c r="R750" s="449"/>
      <c r="S750" s="449"/>
      <c r="T750" s="449"/>
      <c r="U750" s="449"/>
      <c r="V750" s="449"/>
      <c r="W750" s="450"/>
      <c r="X750" s="72"/>
      <c r="Y750" s="432"/>
      <c r="Z750" s="432"/>
      <c r="AA750" s="432"/>
      <c r="AB750" s="432"/>
      <c r="AC750" s="142"/>
      <c r="AD750" s="440"/>
      <c r="AE750" s="227"/>
      <c r="AF750" s="230"/>
      <c r="AG750" s="580"/>
      <c r="AH750" s="580"/>
      <c r="AI750" s="138"/>
      <c r="AJ750" s="139"/>
      <c r="AK750" s="139"/>
      <c r="AL750" s="139"/>
      <c r="AM750" s="139"/>
      <c r="AN750" s="140"/>
    </row>
    <row r="751" spans="1:40" s="64" customFormat="1" ht="13.9" customHeight="1" x14ac:dyDescent="0.2">
      <c r="A751" s="477"/>
      <c r="B751" s="230"/>
      <c r="C751" s="230"/>
      <c r="D751" s="230"/>
      <c r="E751" s="458"/>
      <c r="F751" s="230"/>
      <c r="G751" s="176"/>
      <c r="H751" s="432"/>
      <c r="I751" s="422"/>
      <c r="J751" s="423"/>
      <c r="K751" s="423"/>
      <c r="L751" s="432"/>
      <c r="M751" s="432"/>
      <c r="N751" s="432"/>
      <c r="O751" s="434"/>
      <c r="P751" s="448"/>
      <c r="Q751" s="449"/>
      <c r="R751" s="449"/>
      <c r="S751" s="449"/>
      <c r="T751" s="449"/>
      <c r="U751" s="449"/>
      <c r="V751" s="449"/>
      <c r="W751" s="450"/>
      <c r="X751" s="72"/>
      <c r="Y751" s="432"/>
      <c r="Z751" s="432"/>
      <c r="AA751" s="432"/>
      <c r="AB751" s="432"/>
      <c r="AC751" s="142"/>
      <c r="AD751" s="440"/>
      <c r="AE751" s="227"/>
      <c r="AF751" s="230"/>
      <c r="AG751" s="580"/>
      <c r="AH751" s="580"/>
      <c r="AI751" s="138"/>
      <c r="AJ751" s="139"/>
      <c r="AK751" s="139"/>
      <c r="AL751" s="139"/>
      <c r="AM751" s="139"/>
      <c r="AN751" s="140"/>
    </row>
    <row r="752" spans="1:40" s="64" customFormat="1" ht="13.9" customHeight="1" x14ac:dyDescent="0.2">
      <c r="A752" s="477"/>
      <c r="B752" s="230"/>
      <c r="C752" s="230"/>
      <c r="D752" s="230"/>
      <c r="E752" s="458"/>
      <c r="F752" s="230"/>
      <c r="G752" s="176"/>
      <c r="H752" s="432"/>
      <c r="I752" s="422"/>
      <c r="J752" s="423"/>
      <c r="K752" s="423"/>
      <c r="L752" s="432"/>
      <c r="M752" s="432"/>
      <c r="N752" s="432"/>
      <c r="O752" s="434"/>
      <c r="P752" s="448"/>
      <c r="Q752" s="449"/>
      <c r="R752" s="449"/>
      <c r="S752" s="449"/>
      <c r="T752" s="449"/>
      <c r="U752" s="449"/>
      <c r="V752" s="449"/>
      <c r="W752" s="450"/>
      <c r="X752" s="72"/>
      <c r="Y752" s="432"/>
      <c r="Z752" s="432"/>
      <c r="AA752" s="432"/>
      <c r="AB752" s="432"/>
      <c r="AC752" s="142"/>
      <c r="AD752" s="440"/>
      <c r="AE752" s="227"/>
      <c r="AF752" s="230"/>
      <c r="AG752" s="580"/>
      <c r="AH752" s="580"/>
      <c r="AI752" s="138"/>
      <c r="AJ752" s="139"/>
      <c r="AK752" s="139"/>
      <c r="AL752" s="139"/>
      <c r="AM752" s="139"/>
      <c r="AN752" s="140"/>
    </row>
    <row r="753" spans="1:40" s="64" customFormat="1" ht="13.15" customHeight="1" x14ac:dyDescent="0.2">
      <c r="A753" s="477"/>
      <c r="B753" s="230"/>
      <c r="C753" s="230"/>
      <c r="D753" s="230"/>
      <c r="E753" s="458"/>
      <c r="F753" s="230"/>
      <c r="G753" s="176"/>
      <c r="H753" s="432"/>
      <c r="I753" s="422"/>
      <c r="J753" s="423"/>
      <c r="K753" s="423"/>
      <c r="L753" s="432"/>
      <c r="M753" s="432"/>
      <c r="N753" s="432"/>
      <c r="O753" s="434"/>
      <c r="P753" s="448"/>
      <c r="Q753" s="449"/>
      <c r="R753" s="449"/>
      <c r="S753" s="449"/>
      <c r="T753" s="449"/>
      <c r="U753" s="449"/>
      <c r="V753" s="449"/>
      <c r="W753" s="450"/>
      <c r="X753" s="72"/>
      <c r="Y753" s="432"/>
      <c r="Z753" s="432"/>
      <c r="AA753" s="432"/>
      <c r="AB753" s="432"/>
      <c r="AC753" s="142"/>
      <c r="AD753" s="440"/>
      <c r="AE753" s="227"/>
      <c r="AF753" s="230"/>
      <c r="AG753" s="580"/>
      <c r="AH753" s="580"/>
      <c r="AI753" s="138"/>
      <c r="AJ753" s="139"/>
      <c r="AK753" s="139"/>
      <c r="AL753" s="139"/>
      <c r="AM753" s="139"/>
      <c r="AN753" s="140"/>
    </row>
    <row r="754" spans="1:40" s="64" customFormat="1" ht="13.15" customHeight="1" x14ac:dyDescent="0.2">
      <c r="A754" s="477"/>
      <c r="B754" s="230"/>
      <c r="C754" s="230"/>
      <c r="D754" s="230"/>
      <c r="E754" s="458"/>
      <c r="F754" s="230"/>
      <c r="G754" s="176"/>
      <c r="H754" s="432"/>
      <c r="I754" s="422"/>
      <c r="J754" s="423"/>
      <c r="K754" s="423"/>
      <c r="L754" s="432"/>
      <c r="M754" s="432"/>
      <c r="N754" s="432"/>
      <c r="O754" s="434"/>
      <c r="P754" s="448"/>
      <c r="Q754" s="449"/>
      <c r="R754" s="449"/>
      <c r="S754" s="449"/>
      <c r="T754" s="449"/>
      <c r="U754" s="449"/>
      <c r="V754" s="449"/>
      <c r="W754" s="450"/>
      <c r="X754" s="72"/>
      <c r="Y754" s="432"/>
      <c r="Z754" s="432"/>
      <c r="AA754" s="432"/>
      <c r="AB754" s="432"/>
      <c r="AC754" s="142"/>
      <c r="AD754" s="440"/>
      <c r="AE754" s="227"/>
      <c r="AF754" s="230"/>
      <c r="AG754" s="580"/>
      <c r="AH754" s="580"/>
      <c r="AI754" s="138"/>
      <c r="AJ754" s="139"/>
      <c r="AK754" s="139"/>
      <c r="AL754" s="139"/>
      <c r="AM754" s="139"/>
      <c r="AN754" s="140"/>
    </row>
    <row r="755" spans="1:40" s="64" customFormat="1" ht="13.9" customHeight="1" x14ac:dyDescent="0.2">
      <c r="A755" s="477"/>
      <c r="B755" s="230"/>
      <c r="C755" s="230"/>
      <c r="D755" s="230"/>
      <c r="E755" s="458"/>
      <c r="F755" s="230"/>
      <c r="G755" s="176"/>
      <c r="H755" s="432"/>
      <c r="I755" s="66" t="s">
        <v>63</v>
      </c>
      <c r="J755" s="68" t="s">
        <v>73</v>
      </c>
      <c r="K755" s="68"/>
      <c r="L755" s="432"/>
      <c r="M755" s="432"/>
      <c r="N755" s="432"/>
      <c r="O755" s="434"/>
      <c r="P755" s="448"/>
      <c r="Q755" s="449"/>
      <c r="R755" s="449"/>
      <c r="S755" s="449"/>
      <c r="T755" s="449"/>
      <c r="U755" s="449"/>
      <c r="V755" s="449"/>
      <c r="W755" s="450"/>
      <c r="X755" s="72"/>
      <c r="Y755" s="432"/>
      <c r="Z755" s="432"/>
      <c r="AA755" s="432"/>
      <c r="AB755" s="432"/>
      <c r="AC755" s="142"/>
      <c r="AD755" s="440"/>
      <c r="AE755" s="227"/>
      <c r="AF755" s="230"/>
      <c r="AG755" s="580"/>
      <c r="AH755" s="580"/>
      <c r="AI755" s="138"/>
      <c r="AJ755" s="139"/>
      <c r="AK755" s="139"/>
      <c r="AL755" s="139"/>
      <c r="AM755" s="139"/>
      <c r="AN755" s="140"/>
    </row>
    <row r="756" spans="1:40" s="64" customFormat="1" ht="13.9" customHeight="1" x14ac:dyDescent="0.2">
      <c r="A756" s="477"/>
      <c r="B756" s="230"/>
      <c r="C756" s="230"/>
      <c r="D756" s="230"/>
      <c r="E756" s="458"/>
      <c r="F756" s="230"/>
      <c r="G756" s="176"/>
      <c r="H756" s="432"/>
      <c r="I756" s="66" t="s">
        <v>64</v>
      </c>
      <c r="J756" s="68" t="s">
        <v>73</v>
      </c>
      <c r="K756" s="68"/>
      <c r="L756" s="432"/>
      <c r="M756" s="432"/>
      <c r="N756" s="432"/>
      <c r="O756" s="434"/>
      <c r="P756" s="448"/>
      <c r="Q756" s="449"/>
      <c r="R756" s="449"/>
      <c r="S756" s="449"/>
      <c r="T756" s="449"/>
      <c r="U756" s="449"/>
      <c r="V756" s="449"/>
      <c r="W756" s="450"/>
      <c r="X756" s="72"/>
      <c r="Y756" s="432"/>
      <c r="Z756" s="432"/>
      <c r="AA756" s="432"/>
      <c r="AB756" s="432"/>
      <c r="AC756" s="142"/>
      <c r="AD756" s="440"/>
      <c r="AE756" s="227"/>
      <c r="AF756" s="230"/>
      <c r="AG756" s="580"/>
      <c r="AH756" s="580"/>
      <c r="AI756" s="138"/>
      <c r="AJ756" s="139"/>
      <c r="AK756" s="139"/>
      <c r="AL756" s="139"/>
      <c r="AM756" s="139"/>
      <c r="AN756" s="140"/>
    </row>
    <row r="757" spans="1:40" s="64" customFormat="1" ht="13.9" customHeight="1" x14ac:dyDescent="0.2">
      <c r="A757" s="477"/>
      <c r="B757" s="230"/>
      <c r="C757" s="230"/>
      <c r="D757" s="230"/>
      <c r="E757" s="458"/>
      <c r="F757" s="230"/>
      <c r="G757" s="176"/>
      <c r="H757" s="432"/>
      <c r="I757" s="66" t="s">
        <v>65</v>
      </c>
      <c r="J757" s="68" t="s">
        <v>73</v>
      </c>
      <c r="K757" s="68"/>
      <c r="L757" s="432"/>
      <c r="M757" s="432"/>
      <c r="N757" s="432"/>
      <c r="O757" s="434"/>
      <c r="P757" s="448"/>
      <c r="Q757" s="449"/>
      <c r="R757" s="449"/>
      <c r="S757" s="449"/>
      <c r="T757" s="449"/>
      <c r="U757" s="449"/>
      <c r="V757" s="449"/>
      <c r="W757" s="450"/>
      <c r="X757" s="72"/>
      <c r="Y757" s="432"/>
      <c r="Z757" s="432"/>
      <c r="AA757" s="432"/>
      <c r="AB757" s="432"/>
      <c r="AC757" s="142"/>
      <c r="AD757" s="440"/>
      <c r="AE757" s="227"/>
      <c r="AF757" s="230"/>
      <c r="AG757" s="580"/>
      <c r="AH757" s="580"/>
      <c r="AI757" s="138"/>
      <c r="AJ757" s="139"/>
      <c r="AK757" s="139"/>
      <c r="AL757" s="139"/>
      <c r="AM757" s="139"/>
      <c r="AN757" s="140"/>
    </row>
    <row r="758" spans="1:40" s="64" customFormat="1" ht="13.9" customHeight="1" x14ac:dyDescent="0.2">
      <c r="A758" s="477"/>
      <c r="B758" s="230"/>
      <c r="C758" s="230"/>
      <c r="D758" s="230"/>
      <c r="E758" s="458"/>
      <c r="F758" s="230"/>
      <c r="G758" s="176"/>
      <c r="H758" s="432"/>
      <c r="I758" s="66" t="s">
        <v>66</v>
      </c>
      <c r="J758" s="68" t="s">
        <v>73</v>
      </c>
      <c r="K758" s="68"/>
      <c r="L758" s="432"/>
      <c r="M758" s="432"/>
      <c r="N758" s="432"/>
      <c r="O758" s="434"/>
      <c r="P758" s="448"/>
      <c r="Q758" s="449"/>
      <c r="R758" s="449"/>
      <c r="S758" s="449"/>
      <c r="T758" s="449"/>
      <c r="U758" s="449"/>
      <c r="V758" s="449"/>
      <c r="W758" s="450"/>
      <c r="X758" s="72"/>
      <c r="Y758" s="432"/>
      <c r="Z758" s="432"/>
      <c r="AA758" s="432"/>
      <c r="AB758" s="432"/>
      <c r="AC758" s="142"/>
      <c r="AD758" s="440"/>
      <c r="AE758" s="227"/>
      <c r="AF758" s="230"/>
      <c r="AG758" s="580"/>
      <c r="AH758" s="580"/>
      <c r="AI758" s="138"/>
      <c r="AJ758" s="139"/>
      <c r="AK758" s="139"/>
      <c r="AL758" s="139"/>
      <c r="AM758" s="139"/>
      <c r="AN758" s="140"/>
    </row>
    <row r="759" spans="1:40" s="64" customFormat="1" ht="13.9" customHeight="1" x14ac:dyDescent="0.2">
      <c r="A759" s="477"/>
      <c r="B759" s="230"/>
      <c r="C759" s="230"/>
      <c r="D759" s="230"/>
      <c r="E759" s="458"/>
      <c r="F759" s="230"/>
      <c r="G759" s="176"/>
      <c r="H759" s="432"/>
      <c r="I759" s="66" t="s">
        <v>67</v>
      </c>
      <c r="J759" s="68"/>
      <c r="K759" s="68" t="s">
        <v>73</v>
      </c>
      <c r="L759" s="432"/>
      <c r="M759" s="432"/>
      <c r="N759" s="432"/>
      <c r="O759" s="434"/>
      <c r="P759" s="448"/>
      <c r="Q759" s="449"/>
      <c r="R759" s="449"/>
      <c r="S759" s="449"/>
      <c r="T759" s="449"/>
      <c r="U759" s="449"/>
      <c r="V759" s="449"/>
      <c r="W759" s="450"/>
      <c r="X759" s="72"/>
      <c r="Y759" s="432"/>
      <c r="Z759" s="432"/>
      <c r="AA759" s="432"/>
      <c r="AB759" s="432"/>
      <c r="AC759" s="142"/>
      <c r="AD759" s="440"/>
      <c r="AE759" s="227"/>
      <c r="AF759" s="230"/>
      <c r="AG759" s="580"/>
      <c r="AH759" s="580"/>
      <c r="AI759" s="138"/>
      <c r="AJ759" s="139"/>
      <c r="AK759" s="139"/>
      <c r="AL759" s="139"/>
      <c r="AM759" s="139"/>
      <c r="AN759" s="140"/>
    </row>
    <row r="760" spans="1:40" s="64" customFormat="1" ht="20.45" customHeight="1" x14ac:dyDescent="0.2">
      <c r="A760" s="477"/>
      <c r="B760" s="230"/>
      <c r="C760" s="230"/>
      <c r="D760" s="230"/>
      <c r="E760" s="458"/>
      <c r="F760" s="230"/>
      <c r="G760" s="176"/>
      <c r="H760" s="432"/>
      <c r="I760" s="66" t="s">
        <v>68</v>
      </c>
      <c r="J760" s="73"/>
      <c r="K760" s="68" t="s">
        <v>73</v>
      </c>
      <c r="L760" s="432"/>
      <c r="M760" s="432"/>
      <c r="N760" s="432"/>
      <c r="O760" s="434"/>
      <c r="P760" s="448"/>
      <c r="Q760" s="449"/>
      <c r="R760" s="449"/>
      <c r="S760" s="449"/>
      <c r="T760" s="449"/>
      <c r="U760" s="449"/>
      <c r="V760" s="449"/>
      <c r="W760" s="450"/>
      <c r="X760" s="72"/>
      <c r="Y760" s="432"/>
      <c r="Z760" s="432"/>
      <c r="AA760" s="432"/>
      <c r="AB760" s="432"/>
      <c r="AC760" s="142"/>
      <c r="AD760" s="440"/>
      <c r="AE760" s="227"/>
      <c r="AF760" s="230"/>
      <c r="AG760" s="580"/>
      <c r="AH760" s="580"/>
      <c r="AI760" s="138"/>
      <c r="AJ760" s="139"/>
      <c r="AK760" s="139"/>
      <c r="AL760" s="139"/>
      <c r="AM760" s="139"/>
      <c r="AN760" s="140"/>
    </row>
    <row r="761" spans="1:40" s="64" customFormat="1" ht="20.45" customHeight="1" x14ac:dyDescent="0.2">
      <c r="A761" s="477"/>
      <c r="B761" s="230"/>
      <c r="C761" s="230"/>
      <c r="D761" s="230"/>
      <c r="E761" s="458"/>
      <c r="F761" s="230"/>
      <c r="G761" s="176"/>
      <c r="H761" s="432"/>
      <c r="I761" s="66" t="s">
        <v>70</v>
      </c>
      <c r="J761" s="74"/>
      <c r="K761" s="68" t="s">
        <v>73</v>
      </c>
      <c r="L761" s="432"/>
      <c r="M761" s="432"/>
      <c r="N761" s="432"/>
      <c r="O761" s="434"/>
      <c r="P761" s="448"/>
      <c r="Q761" s="449"/>
      <c r="R761" s="449"/>
      <c r="S761" s="449"/>
      <c r="T761" s="449"/>
      <c r="U761" s="449"/>
      <c r="V761" s="449"/>
      <c r="W761" s="450"/>
      <c r="X761" s="72"/>
      <c r="Y761" s="432"/>
      <c r="Z761" s="432"/>
      <c r="AA761" s="432"/>
      <c r="AB761" s="432"/>
      <c r="AC761" s="142"/>
      <c r="AD761" s="440"/>
      <c r="AE761" s="227"/>
      <c r="AF761" s="230"/>
      <c r="AG761" s="580"/>
      <c r="AH761" s="580"/>
      <c r="AI761" s="138"/>
      <c r="AJ761" s="139"/>
      <c r="AK761" s="139"/>
      <c r="AL761" s="139"/>
      <c r="AM761" s="139"/>
      <c r="AN761" s="140"/>
    </row>
    <row r="762" spans="1:40" s="64" customFormat="1" ht="20.45" customHeight="1" x14ac:dyDescent="0.2">
      <c r="A762" s="477"/>
      <c r="B762" s="230"/>
      <c r="C762" s="230"/>
      <c r="D762" s="230"/>
      <c r="E762" s="458"/>
      <c r="F762" s="230"/>
      <c r="G762" s="176"/>
      <c r="H762" s="432"/>
      <c r="I762" s="66" t="s">
        <v>71</v>
      </c>
      <c r="J762" s="74"/>
      <c r="K762" s="68" t="s">
        <v>73</v>
      </c>
      <c r="L762" s="432"/>
      <c r="M762" s="432"/>
      <c r="N762" s="432"/>
      <c r="O762" s="434"/>
      <c r="P762" s="448"/>
      <c r="Q762" s="449"/>
      <c r="R762" s="449"/>
      <c r="S762" s="449"/>
      <c r="T762" s="449"/>
      <c r="U762" s="449"/>
      <c r="V762" s="449"/>
      <c r="W762" s="450"/>
      <c r="X762" s="72"/>
      <c r="Y762" s="432"/>
      <c r="Z762" s="432"/>
      <c r="AA762" s="432"/>
      <c r="AB762" s="432"/>
      <c r="AC762" s="142"/>
      <c r="AD762" s="440"/>
      <c r="AE762" s="227"/>
      <c r="AF762" s="230"/>
      <c r="AG762" s="580"/>
      <c r="AH762" s="580"/>
      <c r="AI762" s="138"/>
      <c r="AJ762" s="139"/>
      <c r="AK762" s="139"/>
      <c r="AL762" s="139"/>
      <c r="AM762" s="139"/>
      <c r="AN762" s="140"/>
    </row>
    <row r="763" spans="1:40" s="64" customFormat="1" ht="20.25" x14ac:dyDescent="0.2">
      <c r="A763" s="477"/>
      <c r="B763" s="231"/>
      <c r="C763" s="231"/>
      <c r="D763" s="231"/>
      <c r="E763" s="459"/>
      <c r="F763" s="231"/>
      <c r="G763" s="177"/>
      <c r="H763" s="433"/>
      <c r="I763" s="75" t="s">
        <v>72</v>
      </c>
      <c r="J763" s="74"/>
      <c r="K763" s="73" t="s">
        <v>73</v>
      </c>
      <c r="L763" s="433"/>
      <c r="M763" s="433"/>
      <c r="N763" s="433"/>
      <c r="O763" s="435"/>
      <c r="P763" s="451"/>
      <c r="Q763" s="452"/>
      <c r="R763" s="452"/>
      <c r="S763" s="452"/>
      <c r="T763" s="452"/>
      <c r="U763" s="452"/>
      <c r="V763" s="452"/>
      <c r="W763" s="453"/>
      <c r="X763" s="76"/>
      <c r="Y763" s="433"/>
      <c r="Z763" s="433"/>
      <c r="AA763" s="433"/>
      <c r="AB763" s="433"/>
      <c r="AC763" s="438"/>
      <c r="AD763" s="441"/>
      <c r="AE763" s="228"/>
      <c r="AF763" s="231"/>
      <c r="AG763" s="581"/>
      <c r="AH763" s="581"/>
      <c r="AI763" s="143"/>
      <c r="AJ763" s="144"/>
      <c r="AK763" s="144"/>
      <c r="AL763" s="144"/>
      <c r="AM763" s="144"/>
      <c r="AN763" s="145"/>
    </row>
    <row r="764" spans="1:40" s="64" customFormat="1" ht="76.5" x14ac:dyDescent="0.2">
      <c r="A764" s="477"/>
      <c r="B764" s="158" t="s">
        <v>566</v>
      </c>
      <c r="C764" s="158" t="s">
        <v>309</v>
      </c>
      <c r="D764" s="158" t="s">
        <v>370</v>
      </c>
      <c r="E764" s="158" t="s">
        <v>371</v>
      </c>
      <c r="F764" s="158" t="s">
        <v>312</v>
      </c>
      <c r="G764" s="170">
        <v>4</v>
      </c>
      <c r="H764" s="366" t="str">
        <f>IF(G764=1,"RARA VEZ",IF(G764=2,"IMPROBABLE",IF(G764=3,"POSIBLE",IF(G764=4,"PROBABLE",IF(G764=5,"CASI SEGURO"," ")))))</f>
        <v>PROBABLE</v>
      </c>
      <c r="I764" s="56" t="s">
        <v>41</v>
      </c>
      <c r="J764" s="65" t="s">
        <v>73</v>
      </c>
      <c r="K764" s="58"/>
      <c r="L764" s="367">
        <f>COUNTIF(J764:J795,"x")</f>
        <v>12</v>
      </c>
      <c r="M764" s="366" t="str">
        <f>IF(L764&lt;6,"5",IF(L764&gt;11,"20",IF(#REF!&gt;6,"10","10 ")))</f>
        <v>20</v>
      </c>
      <c r="N764" s="366">
        <f>(G764*M764)</f>
        <v>80</v>
      </c>
      <c r="O764" s="366" t="str">
        <f>IF(N764&lt;11,"BAJA",IF(N764&gt;59,"EXTREMA",IF(N764=15,"MODERADA",IF(N764=20,"MODERADA",IF(N764=25,"MODERADA",IF(N764=30,"ALTA",IF(N764=40,"ALTA",IF(N764=50,"ALTA"," "))))))))</f>
        <v>EXTREMA</v>
      </c>
      <c r="P764" s="328" t="s">
        <v>372</v>
      </c>
      <c r="Q764" s="298" t="s">
        <v>73</v>
      </c>
      <c r="R764" s="298" t="s">
        <v>73</v>
      </c>
      <c r="S764" s="298"/>
      <c r="T764" s="360" t="s">
        <v>42</v>
      </c>
      <c r="U764" s="56" t="s">
        <v>43</v>
      </c>
      <c r="V764" s="57" t="s">
        <v>74</v>
      </c>
      <c r="W764" s="57"/>
      <c r="X764" s="320">
        <f>SUM(IF(V764="x",15)+IF(V765="x",5)+IF(V766="x",15)+IF(V767="x",10)+IF(V768="x",15)+IF(V769="x",10)+IF(V770="x",30))</f>
        <v>85</v>
      </c>
      <c r="Y764" s="233">
        <f>AVERAGE(X764:X791)</f>
        <v>65</v>
      </c>
      <c r="Z764" s="233" t="str">
        <f>IF(Y764&lt;86,"DEBIL",IF(Y764&gt;95,"FUERTE",IF(Y764=86,"MODERADO",IF(Y764=87,"MODERADO",IF(Y764=88,"MODERADO",IF(Y764=89,"MODERADO",IF(Y764=90,"MODERADO",IF(Y764=91,"MODERADO",IF(Y764=92,"MODERADO",IF(Y764=93,"MODERADO",IF(Y764=94,"MODERADO",IF(Y764=95,"MODERADO"," "))))))))))))</f>
        <v>DEBIL</v>
      </c>
      <c r="AA764" s="232" t="str">
        <f>IF(Y764&lt;85,O764," ")</f>
        <v>EXTREMA</v>
      </c>
      <c r="AB764" s="232" t="s">
        <v>44</v>
      </c>
      <c r="AC764" s="146" t="s">
        <v>373</v>
      </c>
      <c r="AD764" s="158" t="s">
        <v>374</v>
      </c>
      <c r="AE764" s="158" t="s">
        <v>375</v>
      </c>
      <c r="AF764" s="166" t="s">
        <v>376</v>
      </c>
      <c r="AG764" s="583" t="s">
        <v>790</v>
      </c>
      <c r="AH764" s="586" t="s">
        <v>791</v>
      </c>
      <c r="AI764" s="639" t="s">
        <v>743</v>
      </c>
      <c r="AJ764" s="136"/>
      <c r="AK764" s="136"/>
      <c r="AL764" s="136"/>
      <c r="AM764" s="136"/>
      <c r="AN764" s="137"/>
    </row>
    <row r="765" spans="1:40" s="64" customFormat="1" ht="63.75" x14ac:dyDescent="0.2">
      <c r="A765" s="477"/>
      <c r="B765" s="161"/>
      <c r="C765" s="161"/>
      <c r="D765" s="161"/>
      <c r="E765" s="161"/>
      <c r="F765" s="161"/>
      <c r="G765" s="159"/>
      <c r="H765" s="355"/>
      <c r="I765" s="274" t="s">
        <v>45</v>
      </c>
      <c r="J765" s="297" t="s">
        <v>73</v>
      </c>
      <c r="K765" s="297"/>
      <c r="L765" s="358"/>
      <c r="M765" s="355"/>
      <c r="N765" s="355"/>
      <c r="O765" s="355"/>
      <c r="P765" s="328"/>
      <c r="Q765" s="298"/>
      <c r="R765" s="298"/>
      <c r="S765" s="298"/>
      <c r="T765" s="361"/>
      <c r="U765" s="56" t="s">
        <v>46</v>
      </c>
      <c r="V765" s="57" t="s">
        <v>74</v>
      </c>
      <c r="W765" s="57"/>
      <c r="X765" s="320"/>
      <c r="Y765" s="233"/>
      <c r="Z765" s="233"/>
      <c r="AA765" s="233"/>
      <c r="AB765" s="233"/>
      <c r="AC765" s="147"/>
      <c r="AD765" s="161"/>
      <c r="AE765" s="161"/>
      <c r="AF765" s="167"/>
      <c r="AG765" s="584"/>
      <c r="AH765" s="587"/>
      <c r="AI765" s="640"/>
      <c r="AJ765" s="139"/>
      <c r="AK765" s="139"/>
      <c r="AL765" s="139"/>
      <c r="AM765" s="139"/>
      <c r="AN765" s="140"/>
    </row>
    <row r="766" spans="1:40" s="64" customFormat="1" ht="14.45" customHeight="1" x14ac:dyDescent="0.2">
      <c r="A766" s="477"/>
      <c r="B766" s="161"/>
      <c r="C766" s="161"/>
      <c r="D766" s="161"/>
      <c r="E766" s="161"/>
      <c r="F766" s="161"/>
      <c r="G766" s="159"/>
      <c r="H766" s="355"/>
      <c r="I766" s="274"/>
      <c r="J766" s="297"/>
      <c r="K766" s="297"/>
      <c r="L766" s="358"/>
      <c r="M766" s="355"/>
      <c r="N766" s="355"/>
      <c r="O766" s="355"/>
      <c r="P766" s="328"/>
      <c r="Q766" s="298"/>
      <c r="R766" s="298"/>
      <c r="S766" s="298"/>
      <c r="T766" s="361"/>
      <c r="U766" s="56" t="s">
        <v>47</v>
      </c>
      <c r="V766" s="57"/>
      <c r="W766" s="57" t="s">
        <v>74</v>
      </c>
      <c r="X766" s="320"/>
      <c r="Y766" s="233"/>
      <c r="Z766" s="233"/>
      <c r="AA766" s="233"/>
      <c r="AB766" s="233"/>
      <c r="AC766" s="147"/>
      <c r="AD766" s="161"/>
      <c r="AE766" s="161"/>
      <c r="AF766" s="167"/>
      <c r="AG766" s="584"/>
      <c r="AH766" s="587"/>
      <c r="AI766" s="640"/>
      <c r="AJ766" s="139"/>
      <c r="AK766" s="139"/>
      <c r="AL766" s="139"/>
      <c r="AM766" s="139"/>
      <c r="AN766" s="140"/>
    </row>
    <row r="767" spans="1:40" s="64" customFormat="1" ht="14.45" customHeight="1" x14ac:dyDescent="0.2">
      <c r="A767" s="477"/>
      <c r="B767" s="161"/>
      <c r="C767" s="161"/>
      <c r="D767" s="161"/>
      <c r="E767" s="161"/>
      <c r="F767" s="161"/>
      <c r="G767" s="159"/>
      <c r="H767" s="355"/>
      <c r="I767" s="274"/>
      <c r="J767" s="297"/>
      <c r="K767" s="297"/>
      <c r="L767" s="358"/>
      <c r="M767" s="355"/>
      <c r="N767" s="355"/>
      <c r="O767" s="355"/>
      <c r="P767" s="328"/>
      <c r="Q767" s="298"/>
      <c r="R767" s="298"/>
      <c r="S767" s="298"/>
      <c r="T767" s="361"/>
      <c r="U767" s="56" t="s">
        <v>48</v>
      </c>
      <c r="V767" s="57" t="s">
        <v>73</v>
      </c>
      <c r="W767" s="57"/>
      <c r="X767" s="320"/>
      <c r="Y767" s="233"/>
      <c r="Z767" s="233"/>
      <c r="AA767" s="233"/>
      <c r="AB767" s="233"/>
      <c r="AC767" s="147"/>
      <c r="AD767" s="161"/>
      <c r="AE767" s="161"/>
      <c r="AF767" s="167"/>
      <c r="AG767" s="584"/>
      <c r="AH767" s="587"/>
      <c r="AI767" s="640"/>
      <c r="AJ767" s="139"/>
      <c r="AK767" s="139"/>
      <c r="AL767" s="139"/>
      <c r="AM767" s="139"/>
      <c r="AN767" s="140"/>
    </row>
    <row r="768" spans="1:40" s="64" customFormat="1" ht="63.75" x14ac:dyDescent="0.2">
      <c r="A768" s="477"/>
      <c r="B768" s="161"/>
      <c r="C768" s="161"/>
      <c r="D768" s="161"/>
      <c r="E768" s="161"/>
      <c r="F768" s="161"/>
      <c r="G768" s="159"/>
      <c r="H768" s="355"/>
      <c r="I768" s="56" t="s">
        <v>49</v>
      </c>
      <c r="J768" s="58" t="s">
        <v>73</v>
      </c>
      <c r="K768" s="58"/>
      <c r="L768" s="358"/>
      <c r="M768" s="355"/>
      <c r="N768" s="355"/>
      <c r="O768" s="355"/>
      <c r="P768" s="328"/>
      <c r="Q768" s="298"/>
      <c r="R768" s="298"/>
      <c r="S768" s="298"/>
      <c r="T768" s="361"/>
      <c r="U768" s="56" t="s">
        <v>50</v>
      </c>
      <c r="V768" s="57" t="s">
        <v>74</v>
      </c>
      <c r="W768" s="57"/>
      <c r="X768" s="320"/>
      <c r="Y768" s="233"/>
      <c r="Z768" s="233"/>
      <c r="AA768" s="233"/>
      <c r="AB768" s="233"/>
      <c r="AC768" s="147"/>
      <c r="AD768" s="161"/>
      <c r="AE768" s="161"/>
      <c r="AF768" s="167"/>
      <c r="AG768" s="584"/>
      <c r="AH768" s="587"/>
      <c r="AI768" s="640"/>
      <c r="AJ768" s="139"/>
      <c r="AK768" s="139"/>
      <c r="AL768" s="139"/>
      <c r="AM768" s="139"/>
      <c r="AN768" s="140"/>
    </row>
    <row r="769" spans="1:40" s="64" customFormat="1" ht="63.75" x14ac:dyDescent="0.2">
      <c r="A769" s="477"/>
      <c r="B769" s="161"/>
      <c r="C769" s="161"/>
      <c r="D769" s="161"/>
      <c r="E769" s="161"/>
      <c r="F769" s="161"/>
      <c r="G769" s="159"/>
      <c r="H769" s="355"/>
      <c r="I769" s="274" t="s">
        <v>51</v>
      </c>
      <c r="J769" s="297" t="s">
        <v>74</v>
      </c>
      <c r="K769" s="297"/>
      <c r="L769" s="358"/>
      <c r="M769" s="355"/>
      <c r="N769" s="355"/>
      <c r="O769" s="355"/>
      <c r="P769" s="328"/>
      <c r="Q769" s="298"/>
      <c r="R769" s="298"/>
      <c r="S769" s="298"/>
      <c r="T769" s="361"/>
      <c r="U769" s="56" t="s">
        <v>52</v>
      </c>
      <c r="V769" s="57" t="s">
        <v>73</v>
      </c>
      <c r="W769" s="57"/>
      <c r="X769" s="320"/>
      <c r="Y769" s="233"/>
      <c r="Z769" s="233"/>
      <c r="AA769" s="233"/>
      <c r="AB769" s="233"/>
      <c r="AC769" s="147"/>
      <c r="AD769" s="161"/>
      <c r="AE769" s="161"/>
      <c r="AF769" s="167"/>
      <c r="AG769" s="584"/>
      <c r="AH769" s="587"/>
      <c r="AI769" s="640"/>
      <c r="AJ769" s="139"/>
      <c r="AK769" s="139"/>
      <c r="AL769" s="139"/>
      <c r="AM769" s="139"/>
      <c r="AN769" s="140"/>
    </row>
    <row r="770" spans="1:40" s="64" customFormat="1" ht="14.45" customHeight="1" x14ac:dyDescent="0.2">
      <c r="A770" s="477"/>
      <c r="B770" s="161"/>
      <c r="C770" s="161"/>
      <c r="D770" s="161"/>
      <c r="E770" s="161"/>
      <c r="F770" s="161"/>
      <c r="G770" s="159"/>
      <c r="H770" s="355"/>
      <c r="I770" s="274"/>
      <c r="J770" s="297"/>
      <c r="K770" s="297"/>
      <c r="L770" s="358"/>
      <c r="M770" s="355"/>
      <c r="N770" s="355"/>
      <c r="O770" s="355"/>
      <c r="P770" s="328"/>
      <c r="Q770" s="298"/>
      <c r="R770" s="298"/>
      <c r="S770" s="298"/>
      <c r="T770" s="362"/>
      <c r="U770" s="56" t="s">
        <v>53</v>
      </c>
      <c r="V770" s="57" t="s">
        <v>74</v>
      </c>
      <c r="W770" s="57"/>
      <c r="X770" s="320"/>
      <c r="Y770" s="233"/>
      <c r="Z770" s="233"/>
      <c r="AA770" s="233"/>
      <c r="AB770" s="233"/>
      <c r="AC770" s="148"/>
      <c r="AD770" s="162"/>
      <c r="AE770" s="162"/>
      <c r="AF770" s="168"/>
      <c r="AG770" s="585"/>
      <c r="AH770" s="588"/>
      <c r="AI770" s="641"/>
      <c r="AJ770" s="144"/>
      <c r="AK770" s="144"/>
      <c r="AL770" s="144"/>
      <c r="AM770" s="144"/>
      <c r="AN770" s="145"/>
    </row>
    <row r="771" spans="1:40" s="64" customFormat="1" ht="76.5" x14ac:dyDescent="0.2">
      <c r="A771" s="477"/>
      <c r="B771" s="161"/>
      <c r="C771" s="161"/>
      <c r="D771" s="161"/>
      <c r="E771" s="161"/>
      <c r="F771" s="161"/>
      <c r="G771" s="159"/>
      <c r="H771" s="355"/>
      <c r="I771" s="274"/>
      <c r="J771" s="297"/>
      <c r="K771" s="297"/>
      <c r="L771" s="358"/>
      <c r="M771" s="355"/>
      <c r="N771" s="355"/>
      <c r="O771" s="355"/>
      <c r="P771" s="328" t="s">
        <v>377</v>
      </c>
      <c r="Q771" s="298"/>
      <c r="R771" s="298" t="s">
        <v>73</v>
      </c>
      <c r="S771" s="298" t="s">
        <v>73</v>
      </c>
      <c r="T771" s="360" t="s">
        <v>54</v>
      </c>
      <c r="U771" s="56" t="s">
        <v>43</v>
      </c>
      <c r="V771" s="57" t="s">
        <v>73</v>
      </c>
      <c r="W771" s="57"/>
      <c r="X771" s="320">
        <f>SUM(IF(V771="x",15)+IF(V772="x",5)+IF(V773="x",15)+IF(V774="x",10)+IF(V775="x",15)+IF(V776="x",10)+IF(V777="x",30))</f>
        <v>90</v>
      </c>
      <c r="Y771" s="233"/>
      <c r="Z771" s="233"/>
      <c r="AA771" s="233"/>
      <c r="AB771" s="233"/>
      <c r="AC771" s="146" t="s">
        <v>378</v>
      </c>
      <c r="AD771" s="158" t="s">
        <v>374</v>
      </c>
      <c r="AE771" s="158" t="s">
        <v>272</v>
      </c>
      <c r="AF771" s="166" t="s">
        <v>379</v>
      </c>
      <c r="AG771" s="589" t="s">
        <v>792</v>
      </c>
      <c r="AH771" s="586" t="s">
        <v>793</v>
      </c>
      <c r="AI771" s="639" t="s">
        <v>743</v>
      </c>
      <c r="AJ771" s="136"/>
      <c r="AK771" s="136"/>
      <c r="AL771" s="136"/>
      <c r="AM771" s="136"/>
      <c r="AN771" s="137"/>
    </row>
    <row r="772" spans="1:40" s="64" customFormat="1" ht="63.75" x14ac:dyDescent="0.2">
      <c r="A772" s="477"/>
      <c r="B772" s="161"/>
      <c r="C772" s="161"/>
      <c r="D772" s="161"/>
      <c r="E772" s="161"/>
      <c r="F772" s="161"/>
      <c r="G772" s="159"/>
      <c r="H772" s="355"/>
      <c r="I772" s="274" t="s">
        <v>55</v>
      </c>
      <c r="J772" s="297"/>
      <c r="K772" s="297" t="s">
        <v>73</v>
      </c>
      <c r="L772" s="358"/>
      <c r="M772" s="355"/>
      <c r="N772" s="355"/>
      <c r="O772" s="355"/>
      <c r="P772" s="328"/>
      <c r="Q772" s="298"/>
      <c r="R772" s="298"/>
      <c r="S772" s="298"/>
      <c r="T772" s="361"/>
      <c r="U772" s="56" t="s">
        <v>46</v>
      </c>
      <c r="V772" s="57" t="s">
        <v>73</v>
      </c>
      <c r="W772" s="57"/>
      <c r="X772" s="320"/>
      <c r="Y772" s="233"/>
      <c r="Z772" s="233"/>
      <c r="AA772" s="233"/>
      <c r="AB772" s="233"/>
      <c r="AC772" s="147"/>
      <c r="AD772" s="161"/>
      <c r="AE772" s="161"/>
      <c r="AF772" s="167"/>
      <c r="AG772" s="590"/>
      <c r="AH772" s="587"/>
      <c r="AI772" s="640"/>
      <c r="AJ772" s="139"/>
      <c r="AK772" s="139"/>
      <c r="AL772" s="139"/>
      <c r="AM772" s="139"/>
      <c r="AN772" s="140"/>
    </row>
    <row r="773" spans="1:40" s="64" customFormat="1" ht="14.45" customHeight="1" x14ac:dyDescent="0.2">
      <c r="A773" s="477"/>
      <c r="B773" s="161"/>
      <c r="C773" s="161"/>
      <c r="D773" s="161"/>
      <c r="E773" s="161"/>
      <c r="F773" s="161"/>
      <c r="G773" s="159"/>
      <c r="H773" s="355"/>
      <c r="I773" s="274"/>
      <c r="J773" s="297"/>
      <c r="K773" s="297"/>
      <c r="L773" s="358"/>
      <c r="M773" s="355"/>
      <c r="N773" s="355"/>
      <c r="O773" s="355"/>
      <c r="P773" s="328"/>
      <c r="Q773" s="298"/>
      <c r="R773" s="298"/>
      <c r="S773" s="298"/>
      <c r="T773" s="361"/>
      <c r="U773" s="56" t="s">
        <v>47</v>
      </c>
      <c r="V773" s="57" t="s">
        <v>73</v>
      </c>
      <c r="W773" s="57"/>
      <c r="X773" s="320"/>
      <c r="Y773" s="233"/>
      <c r="Z773" s="233"/>
      <c r="AA773" s="233"/>
      <c r="AB773" s="233"/>
      <c r="AC773" s="147"/>
      <c r="AD773" s="161"/>
      <c r="AE773" s="161"/>
      <c r="AF773" s="167"/>
      <c r="AG773" s="590"/>
      <c r="AH773" s="587"/>
      <c r="AI773" s="640"/>
      <c r="AJ773" s="139"/>
      <c r="AK773" s="139"/>
      <c r="AL773" s="139"/>
      <c r="AM773" s="139"/>
      <c r="AN773" s="140"/>
    </row>
    <row r="774" spans="1:40" s="64" customFormat="1" ht="36.75" customHeight="1" x14ac:dyDescent="0.2">
      <c r="A774" s="477"/>
      <c r="B774" s="161"/>
      <c r="C774" s="161"/>
      <c r="D774" s="161"/>
      <c r="E774" s="161"/>
      <c r="F774" s="161"/>
      <c r="G774" s="159"/>
      <c r="H774" s="355"/>
      <c r="I774" s="274"/>
      <c r="J774" s="297"/>
      <c r="K774" s="297"/>
      <c r="L774" s="358"/>
      <c r="M774" s="355"/>
      <c r="N774" s="355"/>
      <c r="O774" s="355"/>
      <c r="P774" s="328"/>
      <c r="Q774" s="298"/>
      <c r="R774" s="298"/>
      <c r="S774" s="298"/>
      <c r="T774" s="361"/>
      <c r="U774" s="56" t="s">
        <v>48</v>
      </c>
      <c r="V774" s="57"/>
      <c r="W774" s="57" t="s">
        <v>73</v>
      </c>
      <c r="X774" s="320"/>
      <c r="Y774" s="233"/>
      <c r="Z774" s="233"/>
      <c r="AA774" s="233"/>
      <c r="AB774" s="233"/>
      <c r="AC774" s="148"/>
      <c r="AD774" s="161"/>
      <c r="AE774" s="161"/>
      <c r="AF774" s="167"/>
      <c r="AG774" s="590"/>
      <c r="AH774" s="587"/>
      <c r="AI774" s="640"/>
      <c r="AJ774" s="139"/>
      <c r="AK774" s="139"/>
      <c r="AL774" s="139"/>
      <c r="AM774" s="139"/>
      <c r="AN774" s="140"/>
    </row>
    <row r="775" spans="1:40" s="64" customFormat="1" ht="63.75" x14ac:dyDescent="0.2">
      <c r="A775" s="477"/>
      <c r="B775" s="161"/>
      <c r="C775" s="161"/>
      <c r="D775" s="161"/>
      <c r="E775" s="161"/>
      <c r="F775" s="161"/>
      <c r="G775" s="159"/>
      <c r="H775" s="355"/>
      <c r="I775" s="56" t="s">
        <v>56</v>
      </c>
      <c r="J775" s="58" t="s">
        <v>73</v>
      </c>
      <c r="K775" s="58"/>
      <c r="L775" s="358"/>
      <c r="M775" s="355"/>
      <c r="N775" s="355"/>
      <c r="O775" s="355"/>
      <c r="P775" s="328"/>
      <c r="Q775" s="298"/>
      <c r="R775" s="298"/>
      <c r="S775" s="298"/>
      <c r="T775" s="361"/>
      <c r="U775" s="56" t="s">
        <v>50</v>
      </c>
      <c r="V775" s="57" t="s">
        <v>73</v>
      </c>
      <c r="W775" s="57"/>
      <c r="X775" s="320"/>
      <c r="Y775" s="233"/>
      <c r="Z775" s="233"/>
      <c r="AA775" s="233"/>
      <c r="AB775" s="233"/>
      <c r="AC775" s="146" t="s">
        <v>380</v>
      </c>
      <c r="AD775" s="161"/>
      <c r="AE775" s="161"/>
      <c r="AF775" s="167"/>
      <c r="AG775" s="590"/>
      <c r="AH775" s="587"/>
      <c r="AI775" s="640"/>
      <c r="AJ775" s="139"/>
      <c r="AK775" s="139"/>
      <c r="AL775" s="139"/>
      <c r="AM775" s="139"/>
      <c r="AN775" s="140"/>
    </row>
    <row r="776" spans="1:40" s="64" customFormat="1" ht="63.75" x14ac:dyDescent="0.2">
      <c r="A776" s="477"/>
      <c r="B776" s="161"/>
      <c r="C776" s="161"/>
      <c r="D776" s="161"/>
      <c r="E776" s="161"/>
      <c r="F776" s="161"/>
      <c r="G776" s="159"/>
      <c r="H776" s="355"/>
      <c r="I776" s="274" t="s">
        <v>57</v>
      </c>
      <c r="J776" s="297" t="s">
        <v>73</v>
      </c>
      <c r="K776" s="297"/>
      <c r="L776" s="358"/>
      <c r="M776" s="355"/>
      <c r="N776" s="355"/>
      <c r="O776" s="355"/>
      <c r="P776" s="328"/>
      <c r="Q776" s="298"/>
      <c r="R776" s="298"/>
      <c r="S776" s="298"/>
      <c r="T776" s="361"/>
      <c r="U776" s="56" t="s">
        <v>52</v>
      </c>
      <c r="V776" s="57" t="s">
        <v>73</v>
      </c>
      <c r="W776" s="57"/>
      <c r="X776" s="320"/>
      <c r="Y776" s="233"/>
      <c r="Z776" s="233"/>
      <c r="AA776" s="233"/>
      <c r="AB776" s="233"/>
      <c r="AC776" s="147"/>
      <c r="AD776" s="161"/>
      <c r="AE776" s="161"/>
      <c r="AF776" s="167"/>
      <c r="AG776" s="590"/>
      <c r="AH776" s="587"/>
      <c r="AI776" s="640"/>
      <c r="AJ776" s="139"/>
      <c r="AK776" s="139"/>
      <c r="AL776" s="139"/>
      <c r="AM776" s="139"/>
      <c r="AN776" s="140"/>
    </row>
    <row r="777" spans="1:40" s="64" customFormat="1" ht="14.45" customHeight="1" x14ac:dyDescent="0.2">
      <c r="A777" s="477"/>
      <c r="B777" s="161"/>
      <c r="C777" s="161"/>
      <c r="D777" s="161"/>
      <c r="E777" s="161"/>
      <c r="F777" s="161"/>
      <c r="G777" s="159"/>
      <c r="H777" s="355"/>
      <c r="I777" s="274"/>
      <c r="J777" s="297"/>
      <c r="K777" s="297"/>
      <c r="L777" s="358"/>
      <c r="M777" s="355"/>
      <c r="N777" s="355"/>
      <c r="O777" s="355"/>
      <c r="P777" s="328"/>
      <c r="Q777" s="298"/>
      <c r="R777" s="298"/>
      <c r="S777" s="298"/>
      <c r="T777" s="362"/>
      <c r="U777" s="56" t="s">
        <v>53</v>
      </c>
      <c r="V777" s="57" t="s">
        <v>73</v>
      </c>
      <c r="W777" s="57"/>
      <c r="X777" s="320"/>
      <c r="Y777" s="233"/>
      <c r="Z777" s="233"/>
      <c r="AA777" s="233"/>
      <c r="AB777" s="233"/>
      <c r="AC777" s="148"/>
      <c r="AD777" s="162"/>
      <c r="AE777" s="162"/>
      <c r="AF777" s="168"/>
      <c r="AG777" s="591"/>
      <c r="AH777" s="587"/>
      <c r="AI777" s="641"/>
      <c r="AJ777" s="144"/>
      <c r="AK777" s="144"/>
      <c r="AL777" s="144"/>
      <c r="AM777" s="144"/>
      <c r="AN777" s="145"/>
    </row>
    <row r="778" spans="1:40" s="64" customFormat="1" ht="25.5" customHeight="1" x14ac:dyDescent="0.2">
      <c r="A778" s="477"/>
      <c r="B778" s="161"/>
      <c r="C778" s="161"/>
      <c r="D778" s="161"/>
      <c r="E778" s="161"/>
      <c r="F778" s="161"/>
      <c r="G778" s="159"/>
      <c r="H778" s="355"/>
      <c r="I778" s="274"/>
      <c r="J778" s="297"/>
      <c r="K778" s="297"/>
      <c r="L778" s="358"/>
      <c r="M778" s="355"/>
      <c r="N778" s="355"/>
      <c r="O778" s="355"/>
      <c r="P778" s="328" t="s">
        <v>381</v>
      </c>
      <c r="Q778" s="298" t="s">
        <v>73</v>
      </c>
      <c r="R778" s="298"/>
      <c r="S778" s="298"/>
      <c r="T778" s="360" t="s">
        <v>58</v>
      </c>
      <c r="U778" s="56" t="s">
        <v>43</v>
      </c>
      <c r="V778" s="57" t="s">
        <v>73</v>
      </c>
      <c r="W778" s="57"/>
      <c r="X778" s="320">
        <f>SUM(IF(V778="x",15)+IF(V779="x",5)+IF(V780="x",15)+IF(V781="x",10)+IF(V782="x",15)+IF(V783="x",10)+IF(V784="x",30))</f>
        <v>85</v>
      </c>
      <c r="Y778" s="233"/>
      <c r="Z778" s="233"/>
      <c r="AA778" s="233"/>
      <c r="AB778" s="233"/>
      <c r="AC778" s="146" t="s">
        <v>382</v>
      </c>
      <c r="AD778" s="158" t="s">
        <v>374</v>
      </c>
      <c r="AE778" s="158" t="s">
        <v>272</v>
      </c>
      <c r="AF778" s="166" t="s">
        <v>383</v>
      </c>
      <c r="AG778" s="571" t="s">
        <v>795</v>
      </c>
      <c r="AH778" s="571" t="s">
        <v>794</v>
      </c>
      <c r="AI778" s="670" t="s">
        <v>743</v>
      </c>
      <c r="AJ778" s="670"/>
      <c r="AK778" s="670"/>
      <c r="AL778" s="670"/>
      <c r="AM778" s="670"/>
      <c r="AN778" s="670"/>
    </row>
    <row r="779" spans="1:40" s="64" customFormat="1" ht="63.75" x14ac:dyDescent="0.2">
      <c r="A779" s="477"/>
      <c r="B779" s="161"/>
      <c r="C779" s="161"/>
      <c r="D779" s="161"/>
      <c r="E779" s="161"/>
      <c r="F779" s="161"/>
      <c r="G779" s="159"/>
      <c r="H779" s="355"/>
      <c r="I779" s="274" t="s">
        <v>59</v>
      </c>
      <c r="J779" s="363"/>
      <c r="K779" s="297" t="s">
        <v>73</v>
      </c>
      <c r="L779" s="358"/>
      <c r="M779" s="355"/>
      <c r="N779" s="355"/>
      <c r="O779" s="355"/>
      <c r="P779" s="328"/>
      <c r="Q779" s="298"/>
      <c r="R779" s="298"/>
      <c r="S779" s="298"/>
      <c r="T779" s="361"/>
      <c r="U779" s="56" t="s">
        <v>46</v>
      </c>
      <c r="V779" s="57" t="s">
        <v>73</v>
      </c>
      <c r="W779" s="57"/>
      <c r="X779" s="320"/>
      <c r="Y779" s="233"/>
      <c r="Z779" s="233"/>
      <c r="AA779" s="233"/>
      <c r="AB779" s="233"/>
      <c r="AC779" s="147"/>
      <c r="AD779" s="161"/>
      <c r="AE779" s="161"/>
      <c r="AF779" s="167"/>
      <c r="AG779" s="592"/>
      <c r="AH779" s="592"/>
      <c r="AI779" s="670"/>
      <c r="AJ779" s="670"/>
      <c r="AK779" s="670"/>
      <c r="AL779" s="670"/>
      <c r="AM779" s="670"/>
      <c r="AN779" s="670"/>
    </row>
    <row r="780" spans="1:40" s="64" customFormat="1" ht="14.45" customHeight="1" x14ac:dyDescent="0.2">
      <c r="A780" s="477"/>
      <c r="B780" s="161"/>
      <c r="C780" s="161"/>
      <c r="D780" s="161"/>
      <c r="E780" s="161"/>
      <c r="F780" s="161"/>
      <c r="G780" s="159"/>
      <c r="H780" s="355"/>
      <c r="I780" s="274"/>
      <c r="J780" s="364"/>
      <c r="K780" s="297"/>
      <c r="L780" s="358"/>
      <c r="M780" s="355"/>
      <c r="N780" s="355"/>
      <c r="O780" s="355"/>
      <c r="P780" s="328"/>
      <c r="Q780" s="298"/>
      <c r="R780" s="298"/>
      <c r="S780" s="298"/>
      <c r="T780" s="361"/>
      <c r="U780" s="56" t="s">
        <v>47</v>
      </c>
      <c r="V780" s="57"/>
      <c r="W780" s="57" t="s">
        <v>73</v>
      </c>
      <c r="X780" s="320"/>
      <c r="Y780" s="233"/>
      <c r="Z780" s="233"/>
      <c r="AA780" s="233"/>
      <c r="AB780" s="233"/>
      <c r="AC780" s="147"/>
      <c r="AD780" s="161"/>
      <c r="AE780" s="161"/>
      <c r="AF780" s="167"/>
      <c r="AG780" s="592"/>
      <c r="AH780" s="592"/>
      <c r="AI780" s="670"/>
      <c r="AJ780" s="670"/>
      <c r="AK780" s="670"/>
      <c r="AL780" s="670"/>
      <c r="AM780" s="670"/>
      <c r="AN780" s="670"/>
    </row>
    <row r="781" spans="1:40" s="64" customFormat="1" ht="14.45" customHeight="1" x14ac:dyDescent="0.2">
      <c r="A781" s="477"/>
      <c r="B781" s="161"/>
      <c r="C781" s="161"/>
      <c r="D781" s="161"/>
      <c r="E781" s="161"/>
      <c r="F781" s="161"/>
      <c r="G781" s="159"/>
      <c r="H781" s="355"/>
      <c r="I781" s="274"/>
      <c r="J781" s="364"/>
      <c r="K781" s="297"/>
      <c r="L781" s="358"/>
      <c r="M781" s="355"/>
      <c r="N781" s="355"/>
      <c r="O781" s="355"/>
      <c r="P781" s="328"/>
      <c r="Q781" s="298"/>
      <c r="R781" s="298"/>
      <c r="S781" s="298"/>
      <c r="T781" s="361"/>
      <c r="U781" s="56" t="s">
        <v>48</v>
      </c>
      <c r="V781" s="57" t="s">
        <v>73</v>
      </c>
      <c r="W781" s="57"/>
      <c r="X781" s="320"/>
      <c r="Y781" s="233"/>
      <c r="Z781" s="233"/>
      <c r="AA781" s="233"/>
      <c r="AB781" s="233"/>
      <c r="AC781" s="147"/>
      <c r="AD781" s="161"/>
      <c r="AE781" s="161"/>
      <c r="AF781" s="167"/>
      <c r="AG781" s="592"/>
      <c r="AH781" s="592"/>
      <c r="AI781" s="670"/>
      <c r="AJ781" s="670"/>
      <c r="AK781" s="670"/>
      <c r="AL781" s="670"/>
      <c r="AM781" s="670"/>
      <c r="AN781" s="670"/>
    </row>
    <row r="782" spans="1:40" s="64" customFormat="1" ht="63.75" x14ac:dyDescent="0.2">
      <c r="A782" s="477"/>
      <c r="B782" s="161"/>
      <c r="C782" s="161"/>
      <c r="D782" s="161"/>
      <c r="E782" s="161"/>
      <c r="F782" s="161"/>
      <c r="G782" s="159"/>
      <c r="H782" s="355"/>
      <c r="I782" s="274"/>
      <c r="J782" s="365"/>
      <c r="K782" s="297"/>
      <c r="L782" s="358"/>
      <c r="M782" s="355"/>
      <c r="N782" s="355"/>
      <c r="O782" s="355"/>
      <c r="P782" s="328"/>
      <c r="Q782" s="298"/>
      <c r="R782" s="298"/>
      <c r="S782" s="298"/>
      <c r="T782" s="361"/>
      <c r="U782" s="56" t="s">
        <v>50</v>
      </c>
      <c r="V782" s="57" t="s">
        <v>73</v>
      </c>
      <c r="W782" s="57"/>
      <c r="X782" s="320"/>
      <c r="Y782" s="233"/>
      <c r="Z782" s="233"/>
      <c r="AA782" s="233"/>
      <c r="AB782" s="233"/>
      <c r="AC782" s="147"/>
      <c r="AD782" s="161"/>
      <c r="AE782" s="161"/>
      <c r="AF782" s="167"/>
      <c r="AG782" s="592"/>
      <c r="AH782" s="592"/>
      <c r="AI782" s="670"/>
      <c r="AJ782" s="670"/>
      <c r="AK782" s="670"/>
      <c r="AL782" s="670"/>
      <c r="AM782" s="670"/>
      <c r="AN782" s="670"/>
    </row>
    <row r="783" spans="1:40" s="64" customFormat="1" ht="63.75" x14ac:dyDescent="0.2">
      <c r="A783" s="477"/>
      <c r="B783" s="161"/>
      <c r="C783" s="161"/>
      <c r="D783" s="161"/>
      <c r="E783" s="161"/>
      <c r="F783" s="161"/>
      <c r="G783" s="159"/>
      <c r="H783" s="355"/>
      <c r="I783" s="56" t="s">
        <v>60</v>
      </c>
      <c r="J783" s="58" t="s">
        <v>73</v>
      </c>
      <c r="K783" s="58"/>
      <c r="L783" s="358"/>
      <c r="M783" s="355"/>
      <c r="N783" s="355"/>
      <c r="O783" s="355"/>
      <c r="P783" s="328"/>
      <c r="Q783" s="298"/>
      <c r="R783" s="298"/>
      <c r="S783" s="298"/>
      <c r="T783" s="361"/>
      <c r="U783" s="56" t="s">
        <v>52</v>
      </c>
      <c r="V783" s="57" t="s">
        <v>73</v>
      </c>
      <c r="W783" s="57"/>
      <c r="X783" s="320"/>
      <c r="Y783" s="233"/>
      <c r="Z783" s="233"/>
      <c r="AA783" s="233"/>
      <c r="AB783" s="233"/>
      <c r="AC783" s="147"/>
      <c r="AD783" s="161"/>
      <c r="AE783" s="161"/>
      <c r="AF783" s="167"/>
      <c r="AG783" s="592"/>
      <c r="AH783" s="592"/>
      <c r="AI783" s="670"/>
      <c r="AJ783" s="670"/>
      <c r="AK783" s="670"/>
      <c r="AL783" s="670"/>
      <c r="AM783" s="670"/>
      <c r="AN783" s="670"/>
    </row>
    <row r="784" spans="1:40" s="64" customFormat="1" ht="14.45" customHeight="1" x14ac:dyDescent="0.2">
      <c r="A784" s="477"/>
      <c r="B784" s="161"/>
      <c r="C784" s="161"/>
      <c r="D784" s="161"/>
      <c r="E784" s="161"/>
      <c r="F784" s="161"/>
      <c r="G784" s="159"/>
      <c r="H784" s="355"/>
      <c r="I784" s="274" t="s">
        <v>61</v>
      </c>
      <c r="J784" s="297" t="s">
        <v>73</v>
      </c>
      <c r="K784" s="297"/>
      <c r="L784" s="358"/>
      <c r="M784" s="355"/>
      <c r="N784" s="355"/>
      <c r="O784" s="355"/>
      <c r="P784" s="328"/>
      <c r="Q784" s="298"/>
      <c r="R784" s="298"/>
      <c r="S784" s="298"/>
      <c r="T784" s="362"/>
      <c r="U784" s="56" t="s">
        <v>53</v>
      </c>
      <c r="V784" s="57" t="s">
        <v>73</v>
      </c>
      <c r="W784" s="57"/>
      <c r="X784" s="320"/>
      <c r="Y784" s="233"/>
      <c r="Z784" s="233"/>
      <c r="AA784" s="233"/>
      <c r="AB784" s="233"/>
      <c r="AC784" s="147"/>
      <c r="AD784" s="161"/>
      <c r="AE784" s="161"/>
      <c r="AF784" s="167"/>
      <c r="AG784" s="592"/>
      <c r="AH784" s="592"/>
      <c r="AI784" s="670"/>
      <c r="AJ784" s="670"/>
      <c r="AK784" s="670"/>
      <c r="AL784" s="670"/>
      <c r="AM784" s="670"/>
      <c r="AN784" s="670"/>
    </row>
    <row r="785" spans="1:40" s="64" customFormat="1" ht="76.5" x14ac:dyDescent="0.2">
      <c r="A785" s="477"/>
      <c r="B785" s="161"/>
      <c r="C785" s="161"/>
      <c r="D785" s="161"/>
      <c r="E785" s="161"/>
      <c r="F785" s="161"/>
      <c r="G785" s="159"/>
      <c r="H785" s="355"/>
      <c r="I785" s="274"/>
      <c r="J785" s="297"/>
      <c r="K785" s="297"/>
      <c r="L785" s="358"/>
      <c r="M785" s="355"/>
      <c r="N785" s="355"/>
      <c r="O785" s="355"/>
      <c r="P785" s="460"/>
      <c r="Q785" s="298"/>
      <c r="R785" s="298"/>
      <c r="S785" s="298"/>
      <c r="T785" s="360" t="s">
        <v>62</v>
      </c>
      <c r="U785" s="56" t="s">
        <v>43</v>
      </c>
      <c r="V785" s="57"/>
      <c r="W785" s="57"/>
      <c r="X785" s="320">
        <f>SUM(IF(V785="x",15)+IF(V786="x",5)+IF(V787="x",15)+IF(V788="x",10)+IF(V789="x",15)+IF(V790="x",10)+IF(V791="x",30))</f>
        <v>0</v>
      </c>
      <c r="Y785" s="233"/>
      <c r="Z785" s="233"/>
      <c r="AA785" s="233"/>
      <c r="AB785" s="233"/>
      <c r="AC785" s="147"/>
      <c r="AD785" s="161"/>
      <c r="AE785" s="161"/>
      <c r="AF785" s="167"/>
      <c r="AG785" s="592"/>
      <c r="AH785" s="592"/>
      <c r="AI785" s="670"/>
      <c r="AJ785" s="670"/>
      <c r="AK785" s="670"/>
      <c r="AL785" s="670"/>
      <c r="AM785" s="670"/>
      <c r="AN785" s="670"/>
    </row>
    <row r="786" spans="1:40" s="64" customFormat="1" ht="63.75" x14ac:dyDescent="0.2">
      <c r="A786" s="477"/>
      <c r="B786" s="161"/>
      <c r="C786" s="161"/>
      <c r="D786" s="161"/>
      <c r="E786" s="161"/>
      <c r="F786" s="161"/>
      <c r="G786" s="159"/>
      <c r="H786" s="355"/>
      <c r="I786" s="274"/>
      <c r="J786" s="297"/>
      <c r="K786" s="297"/>
      <c r="L786" s="358"/>
      <c r="M786" s="355"/>
      <c r="N786" s="355"/>
      <c r="O786" s="355"/>
      <c r="P786" s="460"/>
      <c r="Q786" s="298"/>
      <c r="R786" s="298"/>
      <c r="S786" s="298"/>
      <c r="T786" s="361"/>
      <c r="U786" s="56" t="s">
        <v>46</v>
      </c>
      <c r="V786" s="57"/>
      <c r="W786" s="57"/>
      <c r="X786" s="320"/>
      <c r="Y786" s="233"/>
      <c r="Z786" s="233"/>
      <c r="AA786" s="233"/>
      <c r="AB786" s="233"/>
      <c r="AC786" s="147"/>
      <c r="AD786" s="161"/>
      <c r="AE786" s="161"/>
      <c r="AF786" s="167"/>
      <c r="AG786" s="592"/>
      <c r="AH786" s="592"/>
      <c r="AI786" s="670"/>
      <c r="AJ786" s="670"/>
      <c r="AK786" s="670"/>
      <c r="AL786" s="670"/>
      <c r="AM786" s="670"/>
      <c r="AN786" s="670"/>
    </row>
    <row r="787" spans="1:40" s="64" customFormat="1" ht="15" customHeight="1" x14ac:dyDescent="0.2">
      <c r="A787" s="477"/>
      <c r="B787" s="161"/>
      <c r="C787" s="161"/>
      <c r="D787" s="161"/>
      <c r="E787" s="161"/>
      <c r="F787" s="161"/>
      <c r="G787" s="159"/>
      <c r="H787" s="355"/>
      <c r="I787" s="56" t="s">
        <v>63</v>
      </c>
      <c r="J787" s="58" t="s">
        <v>73</v>
      </c>
      <c r="K787" s="58"/>
      <c r="L787" s="358"/>
      <c r="M787" s="355"/>
      <c r="N787" s="355"/>
      <c r="O787" s="355"/>
      <c r="P787" s="460"/>
      <c r="Q787" s="298"/>
      <c r="R787" s="298"/>
      <c r="S787" s="298"/>
      <c r="T787" s="361"/>
      <c r="U787" s="56" t="s">
        <v>47</v>
      </c>
      <c r="V787" s="57"/>
      <c r="W787" s="57"/>
      <c r="X787" s="320"/>
      <c r="Y787" s="233"/>
      <c r="Z787" s="233"/>
      <c r="AA787" s="233"/>
      <c r="AB787" s="233"/>
      <c r="AC787" s="147"/>
      <c r="AD787" s="161"/>
      <c r="AE787" s="161"/>
      <c r="AF787" s="167"/>
      <c r="AG787" s="592"/>
      <c r="AH787" s="592"/>
      <c r="AI787" s="670"/>
      <c r="AJ787" s="670"/>
      <c r="AK787" s="670"/>
      <c r="AL787" s="670"/>
      <c r="AM787" s="670"/>
      <c r="AN787" s="670"/>
    </row>
    <row r="788" spans="1:40" s="64" customFormat="1" ht="15" customHeight="1" x14ac:dyDescent="0.2">
      <c r="A788" s="477"/>
      <c r="B788" s="161"/>
      <c r="C788" s="161"/>
      <c r="D788" s="161"/>
      <c r="E788" s="161"/>
      <c r="F788" s="161"/>
      <c r="G788" s="159"/>
      <c r="H788" s="355"/>
      <c r="I788" s="56" t="s">
        <v>64</v>
      </c>
      <c r="J788" s="58" t="s">
        <v>73</v>
      </c>
      <c r="K788" s="58"/>
      <c r="L788" s="358"/>
      <c r="M788" s="355"/>
      <c r="N788" s="355"/>
      <c r="O788" s="355"/>
      <c r="P788" s="460"/>
      <c r="Q788" s="298"/>
      <c r="R788" s="298"/>
      <c r="S788" s="298"/>
      <c r="T788" s="361"/>
      <c r="U788" s="56" t="s">
        <v>48</v>
      </c>
      <c r="V788" s="57"/>
      <c r="W788" s="57"/>
      <c r="X788" s="320"/>
      <c r="Y788" s="233"/>
      <c r="Z788" s="233"/>
      <c r="AA788" s="233"/>
      <c r="AB788" s="233"/>
      <c r="AC788" s="147"/>
      <c r="AD788" s="161"/>
      <c r="AE788" s="161"/>
      <c r="AF788" s="167"/>
      <c r="AG788" s="592"/>
      <c r="AH788" s="592"/>
      <c r="AI788" s="670"/>
      <c r="AJ788" s="670"/>
      <c r="AK788" s="670"/>
      <c r="AL788" s="670"/>
      <c r="AM788" s="670"/>
      <c r="AN788" s="670"/>
    </row>
    <row r="789" spans="1:40" s="64" customFormat="1" ht="63.75" x14ac:dyDescent="0.2">
      <c r="A789" s="477"/>
      <c r="B789" s="161"/>
      <c r="C789" s="161"/>
      <c r="D789" s="161"/>
      <c r="E789" s="161"/>
      <c r="F789" s="161"/>
      <c r="G789" s="159"/>
      <c r="H789" s="355"/>
      <c r="I789" s="56" t="s">
        <v>65</v>
      </c>
      <c r="J789" s="58" t="s">
        <v>73</v>
      </c>
      <c r="K789" s="58"/>
      <c r="L789" s="358"/>
      <c r="M789" s="355"/>
      <c r="N789" s="355"/>
      <c r="O789" s="355"/>
      <c r="P789" s="460"/>
      <c r="Q789" s="298"/>
      <c r="R789" s="298"/>
      <c r="S789" s="298"/>
      <c r="T789" s="361"/>
      <c r="U789" s="56" t="s">
        <v>50</v>
      </c>
      <c r="V789" s="57"/>
      <c r="W789" s="57"/>
      <c r="X789" s="320"/>
      <c r="Y789" s="233"/>
      <c r="Z789" s="233"/>
      <c r="AA789" s="233"/>
      <c r="AB789" s="233"/>
      <c r="AC789" s="147"/>
      <c r="AD789" s="161"/>
      <c r="AE789" s="161"/>
      <c r="AF789" s="167"/>
      <c r="AG789" s="592"/>
      <c r="AH789" s="592"/>
      <c r="AI789" s="670"/>
      <c r="AJ789" s="670"/>
      <c r="AK789" s="670"/>
      <c r="AL789" s="670"/>
      <c r="AM789" s="670"/>
      <c r="AN789" s="670"/>
    </row>
    <row r="790" spans="1:40" s="64" customFormat="1" ht="63.75" x14ac:dyDescent="0.2">
      <c r="A790" s="477"/>
      <c r="B790" s="161"/>
      <c r="C790" s="161"/>
      <c r="D790" s="161"/>
      <c r="E790" s="161"/>
      <c r="F790" s="161"/>
      <c r="G790" s="159"/>
      <c r="H790" s="355"/>
      <c r="I790" s="56" t="s">
        <v>66</v>
      </c>
      <c r="J790" s="58" t="s">
        <v>73</v>
      </c>
      <c r="K790" s="58"/>
      <c r="L790" s="358"/>
      <c r="M790" s="355"/>
      <c r="N790" s="355"/>
      <c r="O790" s="355"/>
      <c r="P790" s="460"/>
      <c r="Q790" s="298"/>
      <c r="R790" s="298"/>
      <c r="S790" s="298"/>
      <c r="T790" s="361"/>
      <c r="U790" s="56" t="s">
        <v>52</v>
      </c>
      <c r="V790" s="57"/>
      <c r="W790" s="57"/>
      <c r="X790" s="320"/>
      <c r="Y790" s="233"/>
      <c r="Z790" s="233"/>
      <c r="AA790" s="233"/>
      <c r="AB790" s="233"/>
      <c r="AC790" s="147"/>
      <c r="AD790" s="161"/>
      <c r="AE790" s="161"/>
      <c r="AF790" s="167"/>
      <c r="AG790" s="592"/>
      <c r="AH790" s="592"/>
      <c r="AI790" s="670"/>
      <c r="AJ790" s="670"/>
      <c r="AK790" s="670"/>
      <c r="AL790" s="670"/>
      <c r="AM790" s="670"/>
      <c r="AN790" s="670"/>
    </row>
    <row r="791" spans="1:40" s="64" customFormat="1" ht="15" customHeight="1" x14ac:dyDescent="0.2">
      <c r="A791" s="477"/>
      <c r="B791" s="161"/>
      <c r="C791" s="161"/>
      <c r="D791" s="161"/>
      <c r="E791" s="161"/>
      <c r="F791" s="161"/>
      <c r="G791" s="159"/>
      <c r="H791" s="355"/>
      <c r="I791" s="56" t="s">
        <v>67</v>
      </c>
      <c r="J791" s="58"/>
      <c r="K791" s="58" t="s">
        <v>73</v>
      </c>
      <c r="L791" s="358"/>
      <c r="M791" s="355"/>
      <c r="N791" s="355"/>
      <c r="O791" s="355"/>
      <c r="P791" s="460"/>
      <c r="Q791" s="298"/>
      <c r="R791" s="298"/>
      <c r="S791" s="298"/>
      <c r="T791" s="362"/>
      <c r="U791" s="56" t="s">
        <v>53</v>
      </c>
      <c r="V791" s="57"/>
      <c r="W791" s="57"/>
      <c r="X791" s="320"/>
      <c r="Y791" s="233"/>
      <c r="Z791" s="233"/>
      <c r="AA791" s="233"/>
      <c r="AB791" s="233"/>
      <c r="AC791" s="147"/>
      <c r="AD791" s="161"/>
      <c r="AE791" s="161"/>
      <c r="AF791" s="167"/>
      <c r="AG791" s="592"/>
      <c r="AH791" s="592"/>
      <c r="AI791" s="670"/>
      <c r="AJ791" s="670"/>
      <c r="AK791" s="670"/>
      <c r="AL791" s="670"/>
      <c r="AM791" s="670"/>
      <c r="AN791" s="670"/>
    </row>
    <row r="792" spans="1:40" s="64" customFormat="1" ht="25.5" x14ac:dyDescent="0.2">
      <c r="A792" s="477"/>
      <c r="B792" s="161"/>
      <c r="C792" s="161"/>
      <c r="D792" s="161"/>
      <c r="E792" s="161"/>
      <c r="F792" s="161"/>
      <c r="G792" s="159"/>
      <c r="H792" s="355"/>
      <c r="I792" s="56" t="s">
        <v>68</v>
      </c>
      <c r="J792" s="36"/>
      <c r="K792" s="58" t="s">
        <v>73</v>
      </c>
      <c r="L792" s="358"/>
      <c r="M792" s="355"/>
      <c r="N792" s="355"/>
      <c r="O792" s="355"/>
      <c r="P792" s="368" t="s">
        <v>69</v>
      </c>
      <c r="Q792" s="369"/>
      <c r="R792" s="369"/>
      <c r="S792" s="369"/>
      <c r="T792" s="369"/>
      <c r="U792" s="369"/>
      <c r="V792" s="369"/>
      <c r="W792" s="369"/>
      <c r="X792" s="370"/>
      <c r="Y792" s="233"/>
      <c r="Z792" s="233"/>
      <c r="AA792" s="233"/>
      <c r="AB792" s="233"/>
      <c r="AC792" s="147"/>
      <c r="AD792" s="161"/>
      <c r="AE792" s="161"/>
      <c r="AF792" s="167"/>
      <c r="AG792" s="592"/>
      <c r="AH792" s="592"/>
      <c r="AI792" s="670"/>
      <c r="AJ792" s="670"/>
      <c r="AK792" s="670"/>
      <c r="AL792" s="670"/>
      <c r="AM792" s="670"/>
      <c r="AN792" s="670"/>
    </row>
    <row r="793" spans="1:40" s="64" customFormat="1" ht="15" customHeight="1" x14ac:dyDescent="0.2">
      <c r="A793" s="477"/>
      <c r="B793" s="161"/>
      <c r="C793" s="161"/>
      <c r="D793" s="161"/>
      <c r="E793" s="161"/>
      <c r="F793" s="161"/>
      <c r="G793" s="159"/>
      <c r="H793" s="355"/>
      <c r="I793" s="56" t="s">
        <v>70</v>
      </c>
      <c r="J793" s="38"/>
      <c r="K793" s="58" t="s">
        <v>73</v>
      </c>
      <c r="L793" s="358"/>
      <c r="M793" s="355"/>
      <c r="N793" s="355"/>
      <c r="O793" s="355"/>
      <c r="P793" s="371"/>
      <c r="Q793" s="372"/>
      <c r="R793" s="372"/>
      <c r="S793" s="372"/>
      <c r="T793" s="372"/>
      <c r="U793" s="372"/>
      <c r="V793" s="372"/>
      <c r="W793" s="372"/>
      <c r="X793" s="373"/>
      <c r="Y793" s="233"/>
      <c r="Z793" s="233"/>
      <c r="AA793" s="233"/>
      <c r="AB793" s="233"/>
      <c r="AC793" s="147"/>
      <c r="AD793" s="161"/>
      <c r="AE793" s="161"/>
      <c r="AF793" s="167"/>
      <c r="AG793" s="592"/>
      <c r="AH793" s="592"/>
      <c r="AI793" s="670"/>
      <c r="AJ793" s="670"/>
      <c r="AK793" s="670"/>
      <c r="AL793" s="670"/>
      <c r="AM793" s="670"/>
      <c r="AN793" s="670"/>
    </row>
    <row r="794" spans="1:40" s="64" customFormat="1" ht="15" customHeight="1" x14ac:dyDescent="0.2">
      <c r="A794" s="477"/>
      <c r="B794" s="161"/>
      <c r="C794" s="161"/>
      <c r="D794" s="161"/>
      <c r="E794" s="161"/>
      <c r="F794" s="161"/>
      <c r="G794" s="159"/>
      <c r="H794" s="355"/>
      <c r="I794" s="56" t="s">
        <v>71</v>
      </c>
      <c r="J794" s="38"/>
      <c r="K794" s="58" t="s">
        <v>73</v>
      </c>
      <c r="L794" s="358"/>
      <c r="M794" s="355"/>
      <c r="N794" s="355"/>
      <c r="O794" s="355"/>
      <c r="P794" s="371"/>
      <c r="Q794" s="372"/>
      <c r="R794" s="372"/>
      <c r="S794" s="372"/>
      <c r="T794" s="372"/>
      <c r="U794" s="372"/>
      <c r="V794" s="372"/>
      <c r="W794" s="372"/>
      <c r="X794" s="373"/>
      <c r="Y794" s="233"/>
      <c r="Z794" s="233"/>
      <c r="AA794" s="233"/>
      <c r="AB794" s="233"/>
      <c r="AC794" s="147"/>
      <c r="AD794" s="161"/>
      <c r="AE794" s="161"/>
      <c r="AF794" s="167"/>
      <c r="AG794" s="592"/>
      <c r="AH794" s="592"/>
      <c r="AI794" s="670"/>
      <c r="AJ794" s="670"/>
      <c r="AK794" s="670"/>
      <c r="AL794" s="670"/>
      <c r="AM794" s="670"/>
      <c r="AN794" s="670"/>
    </row>
    <row r="795" spans="1:40" s="64" customFormat="1" ht="15" customHeight="1" x14ac:dyDescent="0.2">
      <c r="A795" s="477"/>
      <c r="B795" s="162"/>
      <c r="C795" s="162"/>
      <c r="D795" s="162"/>
      <c r="E795" s="162"/>
      <c r="F795" s="162"/>
      <c r="G795" s="160"/>
      <c r="H795" s="356"/>
      <c r="I795" s="34" t="s">
        <v>72</v>
      </c>
      <c r="J795" s="38"/>
      <c r="K795" s="36" t="s">
        <v>73</v>
      </c>
      <c r="L795" s="359"/>
      <c r="M795" s="356"/>
      <c r="N795" s="356"/>
      <c r="O795" s="356"/>
      <c r="P795" s="374"/>
      <c r="Q795" s="375"/>
      <c r="R795" s="375"/>
      <c r="S795" s="375"/>
      <c r="T795" s="375"/>
      <c r="U795" s="375"/>
      <c r="V795" s="375"/>
      <c r="W795" s="375"/>
      <c r="X795" s="376"/>
      <c r="Y795" s="234"/>
      <c r="Z795" s="234"/>
      <c r="AA795" s="234"/>
      <c r="AB795" s="234"/>
      <c r="AC795" s="148"/>
      <c r="AD795" s="162"/>
      <c r="AE795" s="162"/>
      <c r="AF795" s="168"/>
      <c r="AG795" s="593"/>
      <c r="AH795" s="593"/>
      <c r="AI795" s="670"/>
      <c r="AJ795" s="670"/>
      <c r="AK795" s="670"/>
      <c r="AL795" s="670"/>
      <c r="AM795" s="670"/>
      <c r="AN795" s="670"/>
    </row>
    <row r="796" spans="1:40" s="64" customFormat="1" ht="26.45" customHeight="1" x14ac:dyDescent="0.2">
      <c r="A796" s="477"/>
      <c r="B796" s="158" t="s">
        <v>566</v>
      </c>
      <c r="C796" s="158" t="s">
        <v>309</v>
      </c>
      <c r="D796" s="158" t="s">
        <v>370</v>
      </c>
      <c r="E796" s="419" t="s">
        <v>384</v>
      </c>
      <c r="F796" s="170" t="s">
        <v>312</v>
      </c>
      <c r="G796" s="170">
        <v>2</v>
      </c>
      <c r="H796" s="366" t="str">
        <f>IF(G796=1,"RARA VEZ",IF(G796=2,"IMPROBABLE",IF(G796=3,"POSIBLE",IF(G796=4,"PROBABLE",IF(G796=5,"CASI SEGURO"," ")))))</f>
        <v>IMPROBABLE</v>
      </c>
      <c r="I796" s="56" t="s">
        <v>41</v>
      </c>
      <c r="J796" s="65" t="s">
        <v>73</v>
      </c>
      <c r="K796" s="58"/>
      <c r="L796" s="367">
        <f>COUNTIF(J796:J827,"x")</f>
        <v>15</v>
      </c>
      <c r="M796" s="366" t="str">
        <f>IF(L796&lt;6,"5",IF(L796&gt;11,"20",IF(L841&gt;6,"10","10 ")))</f>
        <v>20</v>
      </c>
      <c r="N796" s="366">
        <f>(G796*M796)</f>
        <v>40</v>
      </c>
      <c r="O796" s="366" t="str">
        <f>IF(N796&lt;11,"BAJA",IF(N796&gt;59,"EXTREMA",IF(N796=15,"MODERADA",IF(N796=20,"MODERADA",IF(N796=25,"MODERADA",IF(N796=30,"ALTA",IF(N796=40,"ALTA",IF(N796=50,"ALTA"," "))))))))</f>
        <v>ALTA</v>
      </c>
      <c r="P796" s="217" t="s">
        <v>385</v>
      </c>
      <c r="Q796" s="298" t="s">
        <v>73</v>
      </c>
      <c r="R796" s="298"/>
      <c r="S796" s="298"/>
      <c r="T796" s="360" t="s">
        <v>42</v>
      </c>
      <c r="U796" s="56" t="s">
        <v>43</v>
      </c>
      <c r="V796" s="57"/>
      <c r="W796" s="57" t="s">
        <v>74</v>
      </c>
      <c r="X796" s="320">
        <f>SUM(IF(V796="x",15)+IF(V797="x",5)+IF(V798="x",15)+IF(V799="x",10)+IF(V800="x",15)+IF(V801="x",10)+IF(V802="x",30))</f>
        <v>75</v>
      </c>
      <c r="Y796" s="415">
        <f>AVERAGE(X796:X823)</f>
        <v>76.25</v>
      </c>
      <c r="Z796" s="233" t="str">
        <f>IF(Y796&lt;86,"DEBIL",IF(Y796&gt;95,"FUERTE",IF(Y796=86,"MODERADO",IF(Y796=87,"MODERADO",IF(Y796=88,"MODERADO",IF(Y796=89,"MODERADO",IF(Y796=90,"MODERADO",IF(Y796=91,"MODERADO",IF(Y796=92,"MODERADO",IF(Y796=93,"MODERADO",IF(Y796=94,"MODERADO",IF(Y796=95,"MODERADO"," "))))))))))))</f>
        <v>DEBIL</v>
      </c>
      <c r="AA796" s="232" t="str">
        <f>IF(Y796&lt;85,O796," ")</f>
        <v>ALTA</v>
      </c>
      <c r="AB796" s="232" t="s">
        <v>44</v>
      </c>
      <c r="AC796" s="146" t="s">
        <v>386</v>
      </c>
      <c r="AD796" s="158" t="s">
        <v>387</v>
      </c>
      <c r="AE796" s="163" t="s">
        <v>388</v>
      </c>
      <c r="AF796" s="166" t="s">
        <v>389</v>
      </c>
      <c r="AG796" s="594" t="s">
        <v>796</v>
      </c>
      <c r="AH796" s="594" t="s">
        <v>797</v>
      </c>
      <c r="AI796" s="639" t="s">
        <v>743</v>
      </c>
      <c r="AJ796" s="136"/>
      <c r="AK796" s="136"/>
      <c r="AL796" s="136"/>
      <c r="AM796" s="136"/>
      <c r="AN796" s="137"/>
    </row>
    <row r="797" spans="1:40" s="64" customFormat="1" ht="63.75" x14ac:dyDescent="0.2">
      <c r="A797" s="477"/>
      <c r="B797" s="161"/>
      <c r="C797" s="161"/>
      <c r="D797" s="161"/>
      <c r="E797" s="420"/>
      <c r="F797" s="159"/>
      <c r="G797" s="159"/>
      <c r="H797" s="355"/>
      <c r="I797" s="56" t="s">
        <v>45</v>
      </c>
      <c r="J797" s="297" t="s">
        <v>73</v>
      </c>
      <c r="K797" s="297"/>
      <c r="L797" s="358"/>
      <c r="M797" s="355"/>
      <c r="N797" s="355"/>
      <c r="O797" s="355"/>
      <c r="P797" s="217"/>
      <c r="Q797" s="298"/>
      <c r="R797" s="298"/>
      <c r="S797" s="298"/>
      <c r="T797" s="361"/>
      <c r="U797" s="56" t="s">
        <v>46</v>
      </c>
      <c r="V797" s="57" t="s">
        <v>74</v>
      </c>
      <c r="W797" s="57"/>
      <c r="X797" s="320"/>
      <c r="Y797" s="415"/>
      <c r="Z797" s="233"/>
      <c r="AA797" s="233"/>
      <c r="AB797" s="233"/>
      <c r="AC797" s="147"/>
      <c r="AD797" s="161"/>
      <c r="AE797" s="161"/>
      <c r="AF797" s="167"/>
      <c r="AG797" s="587"/>
      <c r="AH797" s="587"/>
      <c r="AI797" s="640"/>
      <c r="AJ797" s="139"/>
      <c r="AK797" s="139"/>
      <c r="AL797" s="139"/>
      <c r="AM797" s="139"/>
      <c r="AN797" s="140"/>
    </row>
    <row r="798" spans="1:40" s="64" customFormat="1" ht="14.45" customHeight="1" x14ac:dyDescent="0.2">
      <c r="A798" s="477"/>
      <c r="B798" s="161"/>
      <c r="C798" s="161"/>
      <c r="D798" s="161"/>
      <c r="E798" s="420"/>
      <c r="F798" s="159"/>
      <c r="G798" s="159"/>
      <c r="H798" s="355"/>
      <c r="I798" s="56"/>
      <c r="J798" s="297"/>
      <c r="K798" s="297"/>
      <c r="L798" s="358"/>
      <c r="M798" s="355"/>
      <c r="N798" s="355"/>
      <c r="O798" s="355"/>
      <c r="P798" s="217"/>
      <c r="Q798" s="298"/>
      <c r="R798" s="298"/>
      <c r="S798" s="298"/>
      <c r="T798" s="361"/>
      <c r="U798" s="56" t="s">
        <v>47</v>
      </c>
      <c r="V798" s="57" t="s">
        <v>74</v>
      </c>
      <c r="W798" s="57"/>
      <c r="X798" s="320"/>
      <c r="Y798" s="415"/>
      <c r="Z798" s="233"/>
      <c r="AA798" s="233"/>
      <c r="AB798" s="233"/>
      <c r="AC798" s="147"/>
      <c r="AD798" s="161"/>
      <c r="AE798" s="161"/>
      <c r="AF798" s="167"/>
      <c r="AG798" s="587"/>
      <c r="AH798" s="587"/>
      <c r="AI798" s="640"/>
      <c r="AJ798" s="139"/>
      <c r="AK798" s="139"/>
      <c r="AL798" s="139"/>
      <c r="AM798" s="139"/>
      <c r="AN798" s="140"/>
    </row>
    <row r="799" spans="1:40" s="64" customFormat="1" ht="14.45" customHeight="1" x14ac:dyDescent="0.2">
      <c r="A799" s="477"/>
      <c r="B799" s="161"/>
      <c r="C799" s="161"/>
      <c r="D799" s="161"/>
      <c r="E799" s="420"/>
      <c r="F799" s="159"/>
      <c r="G799" s="159"/>
      <c r="H799" s="355"/>
      <c r="I799" s="56"/>
      <c r="J799" s="297"/>
      <c r="K799" s="297"/>
      <c r="L799" s="358"/>
      <c r="M799" s="355"/>
      <c r="N799" s="355"/>
      <c r="O799" s="355"/>
      <c r="P799" s="217"/>
      <c r="Q799" s="298"/>
      <c r="R799" s="298"/>
      <c r="S799" s="298"/>
      <c r="T799" s="361"/>
      <c r="U799" s="56" t="s">
        <v>48</v>
      </c>
      <c r="V799" s="57"/>
      <c r="W799" s="57" t="s">
        <v>74</v>
      </c>
      <c r="X799" s="320"/>
      <c r="Y799" s="415"/>
      <c r="Z799" s="233"/>
      <c r="AA799" s="233"/>
      <c r="AB799" s="233"/>
      <c r="AC799" s="147"/>
      <c r="AD799" s="161"/>
      <c r="AE799" s="161"/>
      <c r="AF799" s="167"/>
      <c r="AG799" s="587"/>
      <c r="AH799" s="587"/>
      <c r="AI799" s="640"/>
      <c r="AJ799" s="139"/>
      <c r="AK799" s="139"/>
      <c r="AL799" s="139"/>
      <c r="AM799" s="139"/>
      <c r="AN799" s="140"/>
    </row>
    <row r="800" spans="1:40" s="64" customFormat="1" ht="63.75" x14ac:dyDescent="0.2">
      <c r="A800" s="477"/>
      <c r="B800" s="161"/>
      <c r="C800" s="161"/>
      <c r="D800" s="161"/>
      <c r="E800" s="420"/>
      <c r="F800" s="159"/>
      <c r="G800" s="159"/>
      <c r="H800" s="355"/>
      <c r="I800" s="56" t="s">
        <v>49</v>
      </c>
      <c r="J800" s="58" t="s">
        <v>73</v>
      </c>
      <c r="K800" s="58"/>
      <c r="L800" s="358"/>
      <c r="M800" s="355"/>
      <c r="N800" s="355"/>
      <c r="O800" s="355"/>
      <c r="P800" s="217"/>
      <c r="Q800" s="298"/>
      <c r="R800" s="298"/>
      <c r="S800" s="298"/>
      <c r="T800" s="361"/>
      <c r="U800" s="56" t="s">
        <v>50</v>
      </c>
      <c r="V800" s="57" t="s">
        <v>74</v>
      </c>
      <c r="W800" s="57"/>
      <c r="X800" s="320"/>
      <c r="Y800" s="415"/>
      <c r="Z800" s="233"/>
      <c r="AA800" s="233"/>
      <c r="AB800" s="233"/>
      <c r="AC800" s="147"/>
      <c r="AD800" s="161"/>
      <c r="AE800" s="161"/>
      <c r="AF800" s="167"/>
      <c r="AG800" s="587"/>
      <c r="AH800" s="587"/>
      <c r="AI800" s="640"/>
      <c r="AJ800" s="139"/>
      <c r="AK800" s="139"/>
      <c r="AL800" s="139"/>
      <c r="AM800" s="139"/>
      <c r="AN800" s="140"/>
    </row>
    <row r="801" spans="1:40" s="64" customFormat="1" ht="63.75" x14ac:dyDescent="0.2">
      <c r="A801" s="477"/>
      <c r="B801" s="161"/>
      <c r="C801" s="161"/>
      <c r="D801" s="161"/>
      <c r="E801" s="420"/>
      <c r="F801" s="159"/>
      <c r="G801" s="159"/>
      <c r="H801" s="355"/>
      <c r="I801" s="56" t="s">
        <v>51</v>
      </c>
      <c r="J801" s="297" t="s">
        <v>74</v>
      </c>
      <c r="K801" s="297"/>
      <c r="L801" s="358"/>
      <c r="M801" s="355"/>
      <c r="N801" s="355"/>
      <c r="O801" s="355"/>
      <c r="P801" s="217"/>
      <c r="Q801" s="298"/>
      <c r="R801" s="298"/>
      <c r="S801" s="298"/>
      <c r="T801" s="361"/>
      <c r="U801" s="56" t="s">
        <v>52</v>
      </c>
      <c r="V801" s="57" t="s">
        <v>74</v>
      </c>
      <c r="W801" s="57"/>
      <c r="X801" s="320"/>
      <c r="Y801" s="415"/>
      <c r="Z801" s="233"/>
      <c r="AA801" s="233"/>
      <c r="AB801" s="233"/>
      <c r="AC801" s="147"/>
      <c r="AD801" s="161"/>
      <c r="AE801" s="161"/>
      <c r="AF801" s="167"/>
      <c r="AG801" s="587"/>
      <c r="AH801" s="587"/>
      <c r="AI801" s="640"/>
      <c r="AJ801" s="139"/>
      <c r="AK801" s="139"/>
      <c r="AL801" s="139"/>
      <c r="AM801" s="139"/>
      <c r="AN801" s="140"/>
    </row>
    <row r="802" spans="1:40" s="64" customFormat="1" ht="14.45" customHeight="1" x14ac:dyDescent="0.2">
      <c r="A802" s="477"/>
      <c r="B802" s="161"/>
      <c r="C802" s="161"/>
      <c r="D802" s="161"/>
      <c r="E802" s="420"/>
      <c r="F802" s="159"/>
      <c r="G802" s="159"/>
      <c r="H802" s="355"/>
      <c r="I802" s="56"/>
      <c r="J802" s="297"/>
      <c r="K802" s="297"/>
      <c r="L802" s="358"/>
      <c r="M802" s="355"/>
      <c r="N802" s="355"/>
      <c r="O802" s="355"/>
      <c r="P802" s="217"/>
      <c r="Q802" s="298"/>
      <c r="R802" s="298"/>
      <c r="S802" s="298"/>
      <c r="T802" s="362"/>
      <c r="U802" s="56" t="s">
        <v>53</v>
      </c>
      <c r="V802" s="57" t="s">
        <v>74</v>
      </c>
      <c r="W802" s="57"/>
      <c r="X802" s="320"/>
      <c r="Y802" s="415"/>
      <c r="Z802" s="233"/>
      <c r="AA802" s="233"/>
      <c r="AB802" s="233"/>
      <c r="AC802" s="148"/>
      <c r="AD802" s="162"/>
      <c r="AE802" s="162"/>
      <c r="AF802" s="168"/>
      <c r="AG802" s="588"/>
      <c r="AH802" s="588"/>
      <c r="AI802" s="641"/>
      <c r="AJ802" s="144"/>
      <c r="AK802" s="144"/>
      <c r="AL802" s="144"/>
      <c r="AM802" s="144"/>
      <c r="AN802" s="145"/>
    </row>
    <row r="803" spans="1:40" s="64" customFormat="1" ht="76.5" x14ac:dyDescent="0.2">
      <c r="A803" s="477"/>
      <c r="B803" s="161"/>
      <c r="C803" s="161"/>
      <c r="D803" s="161"/>
      <c r="E803" s="420"/>
      <c r="F803" s="159"/>
      <c r="G803" s="159"/>
      <c r="H803" s="355"/>
      <c r="I803" s="56"/>
      <c r="J803" s="297"/>
      <c r="K803" s="297"/>
      <c r="L803" s="358"/>
      <c r="M803" s="355"/>
      <c r="N803" s="355"/>
      <c r="O803" s="355"/>
      <c r="P803" s="217" t="s">
        <v>390</v>
      </c>
      <c r="Q803" s="298" t="s">
        <v>73</v>
      </c>
      <c r="R803" s="298"/>
      <c r="S803" s="298"/>
      <c r="T803" s="360" t="s">
        <v>54</v>
      </c>
      <c r="U803" s="56" t="s">
        <v>43</v>
      </c>
      <c r="V803" s="57" t="s">
        <v>74</v>
      </c>
      <c r="W803" s="57"/>
      <c r="X803" s="320">
        <f>SUM(IF(V803="x",15)+IF(V804="x",5)+IF(V805="x",15)+IF(V806="x",10)+IF(V807="x",15)+IF(V808="x",10)+IF(V809="x",30))</f>
        <v>85</v>
      </c>
      <c r="Y803" s="415"/>
      <c r="Z803" s="233"/>
      <c r="AA803" s="233"/>
      <c r="AB803" s="233"/>
      <c r="AC803" s="146" t="s">
        <v>652</v>
      </c>
      <c r="AD803" s="158" t="s">
        <v>391</v>
      </c>
      <c r="AE803" s="158" t="s">
        <v>138</v>
      </c>
      <c r="AF803" s="166" t="s">
        <v>392</v>
      </c>
      <c r="AG803" s="586" t="s">
        <v>798</v>
      </c>
      <c r="AH803" s="586" t="s">
        <v>799</v>
      </c>
      <c r="AI803" s="639" t="s">
        <v>743</v>
      </c>
      <c r="AJ803" s="136"/>
      <c r="AK803" s="136"/>
      <c r="AL803" s="136"/>
      <c r="AM803" s="136"/>
      <c r="AN803" s="137"/>
    </row>
    <row r="804" spans="1:40" s="64" customFormat="1" ht="63.75" x14ac:dyDescent="0.2">
      <c r="A804" s="477"/>
      <c r="B804" s="161"/>
      <c r="C804" s="161"/>
      <c r="D804" s="161"/>
      <c r="E804" s="420"/>
      <c r="F804" s="159"/>
      <c r="G804" s="159"/>
      <c r="H804" s="355"/>
      <c r="I804" s="56" t="s">
        <v>55</v>
      </c>
      <c r="J804" s="297" t="s">
        <v>73</v>
      </c>
      <c r="K804" s="297"/>
      <c r="L804" s="358"/>
      <c r="M804" s="355"/>
      <c r="N804" s="355"/>
      <c r="O804" s="355"/>
      <c r="P804" s="217"/>
      <c r="Q804" s="298"/>
      <c r="R804" s="298"/>
      <c r="S804" s="298"/>
      <c r="T804" s="361"/>
      <c r="U804" s="56" t="s">
        <v>46</v>
      </c>
      <c r="V804" s="57" t="s">
        <v>73</v>
      </c>
      <c r="W804" s="57"/>
      <c r="X804" s="320"/>
      <c r="Y804" s="415"/>
      <c r="Z804" s="233"/>
      <c r="AA804" s="233"/>
      <c r="AB804" s="233"/>
      <c r="AC804" s="147"/>
      <c r="AD804" s="161"/>
      <c r="AE804" s="161"/>
      <c r="AF804" s="167"/>
      <c r="AG804" s="587"/>
      <c r="AH804" s="587"/>
      <c r="AI804" s="640"/>
      <c r="AJ804" s="139"/>
      <c r="AK804" s="139"/>
      <c r="AL804" s="139"/>
      <c r="AM804" s="139"/>
      <c r="AN804" s="140"/>
    </row>
    <row r="805" spans="1:40" s="64" customFormat="1" ht="14.45" customHeight="1" x14ac:dyDescent="0.2">
      <c r="A805" s="477"/>
      <c r="B805" s="161"/>
      <c r="C805" s="161"/>
      <c r="D805" s="161"/>
      <c r="E805" s="420"/>
      <c r="F805" s="159"/>
      <c r="G805" s="159"/>
      <c r="H805" s="355"/>
      <c r="I805" s="56"/>
      <c r="J805" s="297"/>
      <c r="K805" s="297"/>
      <c r="L805" s="358"/>
      <c r="M805" s="355"/>
      <c r="N805" s="355"/>
      <c r="O805" s="355"/>
      <c r="P805" s="217"/>
      <c r="Q805" s="298"/>
      <c r="R805" s="298"/>
      <c r="S805" s="298"/>
      <c r="T805" s="361"/>
      <c r="U805" s="56" t="s">
        <v>47</v>
      </c>
      <c r="V805" s="57"/>
      <c r="W805" s="57" t="s">
        <v>73</v>
      </c>
      <c r="X805" s="320"/>
      <c r="Y805" s="415"/>
      <c r="Z805" s="233"/>
      <c r="AA805" s="233"/>
      <c r="AB805" s="233"/>
      <c r="AC805" s="147"/>
      <c r="AD805" s="161"/>
      <c r="AE805" s="161"/>
      <c r="AF805" s="167"/>
      <c r="AG805" s="587"/>
      <c r="AH805" s="587"/>
      <c r="AI805" s="640"/>
      <c r="AJ805" s="139"/>
      <c r="AK805" s="139"/>
      <c r="AL805" s="139"/>
      <c r="AM805" s="139"/>
      <c r="AN805" s="140"/>
    </row>
    <row r="806" spans="1:40" s="64" customFormat="1" ht="14.45" customHeight="1" x14ac:dyDescent="0.2">
      <c r="A806" s="477"/>
      <c r="B806" s="161"/>
      <c r="C806" s="161"/>
      <c r="D806" s="161"/>
      <c r="E806" s="420"/>
      <c r="F806" s="159"/>
      <c r="G806" s="159"/>
      <c r="H806" s="355"/>
      <c r="I806" s="56"/>
      <c r="J806" s="297"/>
      <c r="K806" s="297"/>
      <c r="L806" s="358"/>
      <c r="M806" s="355"/>
      <c r="N806" s="355"/>
      <c r="O806" s="355"/>
      <c r="P806" s="217"/>
      <c r="Q806" s="298"/>
      <c r="R806" s="298"/>
      <c r="S806" s="298"/>
      <c r="T806" s="361"/>
      <c r="U806" s="56" t="s">
        <v>48</v>
      </c>
      <c r="V806" s="57" t="s">
        <v>73</v>
      </c>
      <c r="W806" s="57"/>
      <c r="X806" s="320"/>
      <c r="Y806" s="415"/>
      <c r="Z806" s="233"/>
      <c r="AA806" s="233"/>
      <c r="AB806" s="233"/>
      <c r="AC806" s="147"/>
      <c r="AD806" s="161"/>
      <c r="AE806" s="161"/>
      <c r="AF806" s="167"/>
      <c r="AG806" s="587"/>
      <c r="AH806" s="587"/>
      <c r="AI806" s="640"/>
      <c r="AJ806" s="139"/>
      <c r="AK806" s="139"/>
      <c r="AL806" s="139"/>
      <c r="AM806" s="139"/>
      <c r="AN806" s="140"/>
    </row>
    <row r="807" spans="1:40" s="64" customFormat="1" ht="63.75" x14ac:dyDescent="0.2">
      <c r="A807" s="477"/>
      <c r="B807" s="161"/>
      <c r="C807" s="161"/>
      <c r="D807" s="161"/>
      <c r="E807" s="420"/>
      <c r="F807" s="159"/>
      <c r="G807" s="159"/>
      <c r="H807" s="355"/>
      <c r="I807" s="56" t="s">
        <v>56</v>
      </c>
      <c r="J807" s="58" t="s">
        <v>73</v>
      </c>
      <c r="K807" s="58"/>
      <c r="L807" s="358"/>
      <c r="M807" s="355"/>
      <c r="N807" s="355"/>
      <c r="O807" s="355"/>
      <c r="P807" s="217"/>
      <c r="Q807" s="298"/>
      <c r="R807" s="298"/>
      <c r="S807" s="298"/>
      <c r="T807" s="361"/>
      <c r="U807" s="56" t="s">
        <v>50</v>
      </c>
      <c r="V807" s="57" t="s">
        <v>73</v>
      </c>
      <c r="W807" s="57"/>
      <c r="X807" s="320"/>
      <c r="Y807" s="415"/>
      <c r="Z807" s="233"/>
      <c r="AA807" s="233"/>
      <c r="AB807" s="233"/>
      <c r="AC807" s="147"/>
      <c r="AD807" s="161"/>
      <c r="AE807" s="161"/>
      <c r="AF807" s="167"/>
      <c r="AG807" s="587"/>
      <c r="AH807" s="587"/>
      <c r="AI807" s="640"/>
      <c r="AJ807" s="139"/>
      <c r="AK807" s="139"/>
      <c r="AL807" s="139"/>
      <c r="AM807" s="139"/>
      <c r="AN807" s="140"/>
    </row>
    <row r="808" spans="1:40" s="64" customFormat="1" ht="63.75" x14ac:dyDescent="0.2">
      <c r="A808" s="477"/>
      <c r="B808" s="161"/>
      <c r="C808" s="161"/>
      <c r="D808" s="161"/>
      <c r="E808" s="420"/>
      <c r="F808" s="159"/>
      <c r="G808" s="159"/>
      <c r="H808" s="355"/>
      <c r="I808" s="56" t="s">
        <v>57</v>
      </c>
      <c r="J808" s="297" t="s">
        <v>73</v>
      </c>
      <c r="K808" s="297"/>
      <c r="L808" s="358"/>
      <c r="M808" s="355"/>
      <c r="N808" s="355"/>
      <c r="O808" s="355"/>
      <c r="P808" s="217"/>
      <c r="Q808" s="298"/>
      <c r="R808" s="298"/>
      <c r="S808" s="298"/>
      <c r="T808" s="361"/>
      <c r="U808" s="56" t="s">
        <v>52</v>
      </c>
      <c r="V808" s="57" t="s">
        <v>73</v>
      </c>
      <c r="W808" s="57"/>
      <c r="X808" s="320"/>
      <c r="Y808" s="415"/>
      <c r="Z808" s="233"/>
      <c r="AA808" s="233"/>
      <c r="AB808" s="233"/>
      <c r="AC808" s="147"/>
      <c r="AD808" s="161"/>
      <c r="AE808" s="161"/>
      <c r="AF808" s="167"/>
      <c r="AG808" s="587"/>
      <c r="AH808" s="587"/>
      <c r="AI808" s="640"/>
      <c r="AJ808" s="139"/>
      <c r="AK808" s="139"/>
      <c r="AL808" s="139"/>
      <c r="AM808" s="139"/>
      <c r="AN808" s="140"/>
    </row>
    <row r="809" spans="1:40" s="64" customFormat="1" ht="14.45" customHeight="1" x14ac:dyDescent="0.2">
      <c r="A809" s="477"/>
      <c r="B809" s="161"/>
      <c r="C809" s="161"/>
      <c r="D809" s="161"/>
      <c r="E809" s="420"/>
      <c r="F809" s="159"/>
      <c r="G809" s="159"/>
      <c r="H809" s="355"/>
      <c r="I809" s="56"/>
      <c r="J809" s="297"/>
      <c r="K809" s="297"/>
      <c r="L809" s="358"/>
      <c r="M809" s="355"/>
      <c r="N809" s="355"/>
      <c r="O809" s="355"/>
      <c r="P809" s="217"/>
      <c r="Q809" s="298"/>
      <c r="R809" s="298"/>
      <c r="S809" s="298"/>
      <c r="T809" s="362"/>
      <c r="U809" s="56" t="s">
        <v>53</v>
      </c>
      <c r="V809" s="57" t="s">
        <v>73</v>
      </c>
      <c r="W809" s="57"/>
      <c r="X809" s="320"/>
      <c r="Y809" s="415"/>
      <c r="Z809" s="233"/>
      <c r="AA809" s="233"/>
      <c r="AB809" s="233"/>
      <c r="AC809" s="148"/>
      <c r="AD809" s="162"/>
      <c r="AE809" s="162"/>
      <c r="AF809" s="168"/>
      <c r="AG809" s="588"/>
      <c r="AH809" s="588"/>
      <c r="AI809" s="641"/>
      <c r="AJ809" s="144"/>
      <c r="AK809" s="144"/>
      <c r="AL809" s="144"/>
      <c r="AM809" s="144"/>
      <c r="AN809" s="145"/>
    </row>
    <row r="810" spans="1:40" s="64" customFormat="1" ht="76.5" x14ac:dyDescent="0.2">
      <c r="A810" s="477"/>
      <c r="B810" s="161"/>
      <c r="C810" s="161"/>
      <c r="D810" s="161"/>
      <c r="E810" s="420"/>
      <c r="F810" s="159"/>
      <c r="G810" s="159"/>
      <c r="H810" s="355"/>
      <c r="I810" s="56"/>
      <c r="J810" s="297"/>
      <c r="K810" s="297"/>
      <c r="L810" s="358"/>
      <c r="M810" s="355"/>
      <c r="N810" s="355"/>
      <c r="O810" s="355"/>
      <c r="P810" s="178" t="s">
        <v>393</v>
      </c>
      <c r="Q810" s="298" t="s">
        <v>73</v>
      </c>
      <c r="R810" s="298"/>
      <c r="S810" s="298"/>
      <c r="T810" s="360" t="s">
        <v>58</v>
      </c>
      <c r="U810" s="56" t="s">
        <v>43</v>
      </c>
      <c r="V810" s="57" t="s">
        <v>74</v>
      </c>
      <c r="W810" s="57"/>
      <c r="X810" s="320">
        <f>SUM(IF(V810="x",15)+IF(V811="x",5)+IF(V812="x",15)+IF(V813="x",10)+IF(V814="x",15)+IF(V815="x",10)+IF(V816="x",30))</f>
        <v>85</v>
      </c>
      <c r="Y810" s="415"/>
      <c r="Z810" s="233"/>
      <c r="AA810" s="233"/>
      <c r="AB810" s="233"/>
      <c r="AC810" s="146" t="s">
        <v>394</v>
      </c>
      <c r="AD810" s="158" t="s">
        <v>391</v>
      </c>
      <c r="AE810" s="158" t="s">
        <v>375</v>
      </c>
      <c r="AF810" s="166" t="s">
        <v>395</v>
      </c>
      <c r="AG810" s="583" t="s">
        <v>800</v>
      </c>
      <c r="AH810" s="586" t="s">
        <v>801</v>
      </c>
      <c r="AI810" s="639" t="s">
        <v>743</v>
      </c>
      <c r="AJ810" s="136"/>
      <c r="AK810" s="136"/>
      <c r="AL810" s="136"/>
      <c r="AM810" s="136"/>
      <c r="AN810" s="137"/>
    </row>
    <row r="811" spans="1:40" s="64" customFormat="1" ht="63.75" x14ac:dyDescent="0.2">
      <c r="A811" s="477"/>
      <c r="B811" s="161"/>
      <c r="C811" s="161"/>
      <c r="D811" s="161"/>
      <c r="E811" s="420"/>
      <c r="F811" s="159"/>
      <c r="G811" s="159"/>
      <c r="H811" s="355"/>
      <c r="I811" s="56" t="s">
        <v>59</v>
      </c>
      <c r="J811" s="363" t="s">
        <v>74</v>
      </c>
      <c r="K811" s="297"/>
      <c r="L811" s="358"/>
      <c r="M811" s="355"/>
      <c r="N811" s="355"/>
      <c r="O811" s="355"/>
      <c r="P811" s="178"/>
      <c r="Q811" s="298"/>
      <c r="R811" s="298"/>
      <c r="S811" s="298"/>
      <c r="T811" s="361"/>
      <c r="U811" s="56" t="s">
        <v>46</v>
      </c>
      <c r="V811" s="57" t="s">
        <v>73</v>
      </c>
      <c r="W811" s="57"/>
      <c r="X811" s="320"/>
      <c r="Y811" s="415"/>
      <c r="Z811" s="233"/>
      <c r="AA811" s="233"/>
      <c r="AB811" s="233"/>
      <c r="AC811" s="147"/>
      <c r="AD811" s="161"/>
      <c r="AE811" s="161"/>
      <c r="AF811" s="167"/>
      <c r="AG811" s="584"/>
      <c r="AH811" s="587"/>
      <c r="AI811" s="640"/>
      <c r="AJ811" s="139"/>
      <c r="AK811" s="139"/>
      <c r="AL811" s="139"/>
      <c r="AM811" s="139"/>
      <c r="AN811" s="140"/>
    </row>
    <row r="812" spans="1:40" s="64" customFormat="1" ht="14.45" customHeight="1" x14ac:dyDescent="0.2">
      <c r="A812" s="477"/>
      <c r="B812" s="161"/>
      <c r="C812" s="161"/>
      <c r="D812" s="161"/>
      <c r="E812" s="420"/>
      <c r="F812" s="159"/>
      <c r="G812" s="159"/>
      <c r="H812" s="355"/>
      <c r="I812" s="56"/>
      <c r="J812" s="364"/>
      <c r="K812" s="297"/>
      <c r="L812" s="358"/>
      <c r="M812" s="355"/>
      <c r="N812" s="355"/>
      <c r="O812" s="355"/>
      <c r="P812" s="178"/>
      <c r="Q812" s="298"/>
      <c r="R812" s="298"/>
      <c r="S812" s="298"/>
      <c r="T812" s="361"/>
      <c r="U812" s="56" t="s">
        <v>47</v>
      </c>
      <c r="V812" s="57"/>
      <c r="W812" s="57" t="s">
        <v>73</v>
      </c>
      <c r="X812" s="320"/>
      <c r="Y812" s="415"/>
      <c r="Z812" s="233"/>
      <c r="AA812" s="233"/>
      <c r="AB812" s="233"/>
      <c r="AC812" s="147"/>
      <c r="AD812" s="161"/>
      <c r="AE812" s="161"/>
      <c r="AF812" s="167"/>
      <c r="AG812" s="584"/>
      <c r="AH812" s="587"/>
      <c r="AI812" s="640"/>
      <c r="AJ812" s="139"/>
      <c r="AK812" s="139"/>
      <c r="AL812" s="139"/>
      <c r="AM812" s="139"/>
      <c r="AN812" s="140"/>
    </row>
    <row r="813" spans="1:40" s="64" customFormat="1" ht="14.45" customHeight="1" x14ac:dyDescent="0.2">
      <c r="A813" s="477"/>
      <c r="B813" s="161"/>
      <c r="C813" s="161"/>
      <c r="D813" s="161"/>
      <c r="E813" s="420"/>
      <c r="F813" s="159"/>
      <c r="G813" s="159"/>
      <c r="H813" s="355"/>
      <c r="I813" s="56"/>
      <c r="J813" s="364"/>
      <c r="K813" s="297"/>
      <c r="L813" s="358"/>
      <c r="M813" s="355"/>
      <c r="N813" s="355"/>
      <c r="O813" s="355"/>
      <c r="P813" s="178"/>
      <c r="Q813" s="298"/>
      <c r="R813" s="298"/>
      <c r="S813" s="298"/>
      <c r="T813" s="361"/>
      <c r="U813" s="56" t="s">
        <v>48</v>
      </c>
      <c r="V813" s="57" t="s">
        <v>73</v>
      </c>
      <c r="W813" s="57"/>
      <c r="X813" s="320"/>
      <c r="Y813" s="415"/>
      <c r="Z813" s="233"/>
      <c r="AA813" s="233"/>
      <c r="AB813" s="233"/>
      <c r="AC813" s="147"/>
      <c r="AD813" s="161"/>
      <c r="AE813" s="161"/>
      <c r="AF813" s="167"/>
      <c r="AG813" s="584"/>
      <c r="AH813" s="587"/>
      <c r="AI813" s="640"/>
      <c r="AJ813" s="139"/>
      <c r="AK813" s="139"/>
      <c r="AL813" s="139"/>
      <c r="AM813" s="139"/>
      <c r="AN813" s="140"/>
    </row>
    <row r="814" spans="1:40" s="64" customFormat="1" ht="63.75" x14ac:dyDescent="0.2">
      <c r="A814" s="477"/>
      <c r="B814" s="161"/>
      <c r="C814" s="161"/>
      <c r="D814" s="161"/>
      <c r="E814" s="420"/>
      <c r="F814" s="159"/>
      <c r="G814" s="159"/>
      <c r="H814" s="355"/>
      <c r="I814" s="56"/>
      <c r="J814" s="365"/>
      <c r="K814" s="297"/>
      <c r="L814" s="358"/>
      <c r="M814" s="355"/>
      <c r="N814" s="355"/>
      <c r="O814" s="355"/>
      <c r="P814" s="178"/>
      <c r="Q814" s="298"/>
      <c r="R814" s="298"/>
      <c r="S814" s="298"/>
      <c r="T814" s="361"/>
      <c r="U814" s="56" t="s">
        <v>50</v>
      </c>
      <c r="V814" s="57" t="s">
        <v>73</v>
      </c>
      <c r="W814" s="57"/>
      <c r="X814" s="320"/>
      <c r="Y814" s="415"/>
      <c r="Z814" s="233"/>
      <c r="AA814" s="233"/>
      <c r="AB814" s="233"/>
      <c r="AC814" s="147"/>
      <c r="AD814" s="161"/>
      <c r="AE814" s="161"/>
      <c r="AF814" s="167"/>
      <c r="AG814" s="584"/>
      <c r="AH814" s="587"/>
      <c r="AI814" s="640"/>
      <c r="AJ814" s="139"/>
      <c r="AK814" s="139"/>
      <c r="AL814" s="139"/>
      <c r="AM814" s="139"/>
      <c r="AN814" s="140"/>
    </row>
    <row r="815" spans="1:40" s="64" customFormat="1" ht="63.75" x14ac:dyDescent="0.2">
      <c r="A815" s="477"/>
      <c r="B815" s="161"/>
      <c r="C815" s="161"/>
      <c r="D815" s="161"/>
      <c r="E815" s="420"/>
      <c r="F815" s="159"/>
      <c r="G815" s="159"/>
      <c r="H815" s="355"/>
      <c r="I815" s="56" t="s">
        <v>60</v>
      </c>
      <c r="J815" s="58"/>
      <c r="K815" s="58" t="s">
        <v>73</v>
      </c>
      <c r="L815" s="358"/>
      <c r="M815" s="355"/>
      <c r="N815" s="355"/>
      <c r="O815" s="355"/>
      <c r="P815" s="178"/>
      <c r="Q815" s="298"/>
      <c r="R815" s="298"/>
      <c r="S815" s="298"/>
      <c r="T815" s="361"/>
      <c r="U815" s="56" t="s">
        <v>52</v>
      </c>
      <c r="V815" s="57" t="s">
        <v>73</v>
      </c>
      <c r="W815" s="57"/>
      <c r="X815" s="320"/>
      <c r="Y815" s="415"/>
      <c r="Z815" s="233"/>
      <c r="AA815" s="233"/>
      <c r="AB815" s="233"/>
      <c r="AC815" s="147"/>
      <c r="AD815" s="161"/>
      <c r="AE815" s="161"/>
      <c r="AF815" s="167"/>
      <c r="AG815" s="584"/>
      <c r="AH815" s="587"/>
      <c r="AI815" s="640"/>
      <c r="AJ815" s="139"/>
      <c r="AK815" s="139"/>
      <c r="AL815" s="139"/>
      <c r="AM815" s="139"/>
      <c r="AN815" s="140"/>
    </row>
    <row r="816" spans="1:40" s="64" customFormat="1" ht="38.25" x14ac:dyDescent="0.2">
      <c r="A816" s="477"/>
      <c r="B816" s="161"/>
      <c r="C816" s="161"/>
      <c r="D816" s="161"/>
      <c r="E816" s="420"/>
      <c r="F816" s="159"/>
      <c r="G816" s="159"/>
      <c r="H816" s="355"/>
      <c r="I816" s="56" t="s">
        <v>61</v>
      </c>
      <c r="J816" s="297" t="s">
        <v>73</v>
      </c>
      <c r="K816" s="297"/>
      <c r="L816" s="358"/>
      <c r="M816" s="355"/>
      <c r="N816" s="355"/>
      <c r="O816" s="355"/>
      <c r="P816" s="178"/>
      <c r="Q816" s="298"/>
      <c r="R816" s="298"/>
      <c r="S816" s="298"/>
      <c r="T816" s="362"/>
      <c r="U816" s="56" t="s">
        <v>53</v>
      </c>
      <c r="V816" s="57" t="s">
        <v>73</v>
      </c>
      <c r="W816" s="57"/>
      <c r="X816" s="320"/>
      <c r="Y816" s="415"/>
      <c r="Z816" s="233"/>
      <c r="AA816" s="233"/>
      <c r="AB816" s="233"/>
      <c r="AC816" s="148"/>
      <c r="AD816" s="162"/>
      <c r="AE816" s="162"/>
      <c r="AF816" s="168"/>
      <c r="AG816" s="585"/>
      <c r="AH816" s="588"/>
      <c r="AI816" s="641"/>
      <c r="AJ816" s="144"/>
      <c r="AK816" s="144"/>
      <c r="AL816" s="144"/>
      <c r="AM816" s="144"/>
      <c r="AN816" s="145"/>
    </row>
    <row r="817" spans="1:40" s="64" customFormat="1" ht="25.5" customHeight="1" x14ac:dyDescent="0.2">
      <c r="A817" s="477"/>
      <c r="B817" s="161"/>
      <c r="C817" s="161"/>
      <c r="D817" s="161"/>
      <c r="E817" s="420"/>
      <c r="F817" s="159"/>
      <c r="G817" s="159"/>
      <c r="H817" s="355"/>
      <c r="I817" s="56"/>
      <c r="J817" s="297"/>
      <c r="K817" s="297"/>
      <c r="L817" s="358"/>
      <c r="M817" s="355"/>
      <c r="N817" s="355"/>
      <c r="O817" s="355"/>
      <c r="P817" s="178" t="s">
        <v>396</v>
      </c>
      <c r="Q817" s="298" t="s">
        <v>73</v>
      </c>
      <c r="R817" s="298"/>
      <c r="S817" s="298"/>
      <c r="T817" s="360" t="s">
        <v>62</v>
      </c>
      <c r="U817" s="56" t="s">
        <v>43</v>
      </c>
      <c r="V817" s="57"/>
      <c r="W817" s="57" t="s">
        <v>73</v>
      </c>
      <c r="X817" s="320">
        <f>SUM(IF(V817="x",15)+IF(V818="x",5)+IF(V819="x",15)+IF(V820="x",10)+IF(V821="x",15)+IF(V822="x",10)+IF(V823="x",30))</f>
        <v>60</v>
      </c>
      <c r="Y817" s="415"/>
      <c r="Z817" s="233"/>
      <c r="AA817" s="233"/>
      <c r="AB817" s="233"/>
      <c r="AC817" s="146" t="s">
        <v>653</v>
      </c>
      <c r="AD817" s="158" t="s">
        <v>397</v>
      </c>
      <c r="AE817" s="163" t="s">
        <v>398</v>
      </c>
      <c r="AF817" s="166" t="s">
        <v>399</v>
      </c>
      <c r="AG817" s="557" t="s">
        <v>765</v>
      </c>
      <c r="AH817" s="557" t="s">
        <v>784</v>
      </c>
      <c r="AI817" s="135" t="s">
        <v>817</v>
      </c>
      <c r="AJ817" s="136"/>
      <c r="AK817" s="136"/>
      <c r="AL817" s="136"/>
      <c r="AM817" s="136"/>
      <c r="AN817" s="137"/>
    </row>
    <row r="818" spans="1:40" s="64" customFormat="1" ht="63.75" x14ac:dyDescent="0.2">
      <c r="A818" s="477"/>
      <c r="B818" s="161"/>
      <c r="C818" s="161"/>
      <c r="D818" s="161"/>
      <c r="E818" s="420"/>
      <c r="F818" s="159"/>
      <c r="G818" s="159"/>
      <c r="H818" s="355"/>
      <c r="I818" s="56"/>
      <c r="J818" s="297"/>
      <c r="K818" s="297"/>
      <c r="L818" s="358"/>
      <c r="M818" s="355"/>
      <c r="N818" s="355"/>
      <c r="O818" s="355"/>
      <c r="P818" s="178"/>
      <c r="Q818" s="298"/>
      <c r="R818" s="298"/>
      <c r="S818" s="298"/>
      <c r="T818" s="361"/>
      <c r="U818" s="56" t="s">
        <v>46</v>
      </c>
      <c r="V818" s="57" t="s">
        <v>73</v>
      </c>
      <c r="W818" s="57"/>
      <c r="X818" s="320"/>
      <c r="Y818" s="415"/>
      <c r="Z818" s="233"/>
      <c r="AA818" s="233"/>
      <c r="AB818" s="233"/>
      <c r="AC818" s="147"/>
      <c r="AD818" s="161"/>
      <c r="AE818" s="164"/>
      <c r="AF818" s="167"/>
      <c r="AG818" s="558"/>
      <c r="AH818" s="558"/>
      <c r="AI818" s="138"/>
      <c r="AJ818" s="139"/>
      <c r="AK818" s="139"/>
      <c r="AL818" s="139"/>
      <c r="AM818" s="139"/>
      <c r="AN818" s="140"/>
    </row>
    <row r="819" spans="1:40" s="64" customFormat="1" ht="14.45" customHeight="1" x14ac:dyDescent="0.2">
      <c r="A819" s="477"/>
      <c r="B819" s="161"/>
      <c r="C819" s="161"/>
      <c r="D819" s="161"/>
      <c r="E819" s="420"/>
      <c r="F819" s="159"/>
      <c r="G819" s="159"/>
      <c r="H819" s="355"/>
      <c r="I819" s="56" t="s">
        <v>63</v>
      </c>
      <c r="J819" s="58" t="s">
        <v>73</v>
      </c>
      <c r="K819" s="58"/>
      <c r="L819" s="358"/>
      <c r="M819" s="355"/>
      <c r="N819" s="355"/>
      <c r="O819" s="355"/>
      <c r="P819" s="178"/>
      <c r="Q819" s="298"/>
      <c r="R819" s="298"/>
      <c r="S819" s="298"/>
      <c r="T819" s="361"/>
      <c r="U819" s="56" t="s">
        <v>47</v>
      </c>
      <c r="V819" s="57"/>
      <c r="W819" s="57" t="s">
        <v>73</v>
      </c>
      <c r="X819" s="320"/>
      <c r="Y819" s="415"/>
      <c r="Z819" s="233"/>
      <c r="AA819" s="233"/>
      <c r="AB819" s="233"/>
      <c r="AC819" s="147"/>
      <c r="AD819" s="161"/>
      <c r="AE819" s="164"/>
      <c r="AF819" s="167"/>
      <c r="AG819" s="558"/>
      <c r="AH819" s="558"/>
      <c r="AI819" s="138"/>
      <c r="AJ819" s="139"/>
      <c r="AK819" s="139"/>
      <c r="AL819" s="139"/>
      <c r="AM819" s="139"/>
      <c r="AN819" s="140"/>
    </row>
    <row r="820" spans="1:40" s="64" customFormat="1" ht="14.45" customHeight="1" x14ac:dyDescent="0.2">
      <c r="A820" s="477"/>
      <c r="B820" s="161"/>
      <c r="C820" s="161"/>
      <c r="D820" s="161"/>
      <c r="E820" s="420"/>
      <c r="F820" s="159"/>
      <c r="G820" s="159"/>
      <c r="H820" s="355"/>
      <c r="I820" s="56" t="s">
        <v>64</v>
      </c>
      <c r="J820" s="58" t="s">
        <v>73</v>
      </c>
      <c r="K820" s="58"/>
      <c r="L820" s="358"/>
      <c r="M820" s="355"/>
      <c r="N820" s="355"/>
      <c r="O820" s="355"/>
      <c r="P820" s="178"/>
      <c r="Q820" s="298"/>
      <c r="R820" s="298"/>
      <c r="S820" s="298"/>
      <c r="T820" s="361"/>
      <c r="U820" s="56" t="s">
        <v>48</v>
      </c>
      <c r="V820" s="57" t="s">
        <v>73</v>
      </c>
      <c r="W820" s="57"/>
      <c r="X820" s="320"/>
      <c r="Y820" s="415"/>
      <c r="Z820" s="233"/>
      <c r="AA820" s="233"/>
      <c r="AB820" s="233"/>
      <c r="AC820" s="147"/>
      <c r="AD820" s="161"/>
      <c r="AE820" s="164"/>
      <c r="AF820" s="167"/>
      <c r="AG820" s="558"/>
      <c r="AH820" s="558"/>
      <c r="AI820" s="138"/>
      <c r="AJ820" s="139"/>
      <c r="AK820" s="139"/>
      <c r="AL820" s="139"/>
      <c r="AM820" s="139"/>
      <c r="AN820" s="140"/>
    </row>
    <row r="821" spans="1:40" s="64" customFormat="1" ht="63.75" x14ac:dyDescent="0.2">
      <c r="A821" s="477"/>
      <c r="B821" s="161"/>
      <c r="C821" s="161"/>
      <c r="D821" s="161"/>
      <c r="E821" s="420"/>
      <c r="F821" s="159"/>
      <c r="G821" s="159"/>
      <c r="H821" s="355"/>
      <c r="I821" s="56" t="s">
        <v>65</v>
      </c>
      <c r="J821" s="58" t="s">
        <v>73</v>
      </c>
      <c r="K821" s="58"/>
      <c r="L821" s="358"/>
      <c r="M821" s="355"/>
      <c r="N821" s="355"/>
      <c r="O821" s="355"/>
      <c r="P821" s="178"/>
      <c r="Q821" s="298"/>
      <c r="R821" s="298"/>
      <c r="S821" s="298"/>
      <c r="T821" s="361"/>
      <c r="U821" s="56" t="s">
        <v>50</v>
      </c>
      <c r="V821" s="57" t="s">
        <v>73</v>
      </c>
      <c r="W821" s="57"/>
      <c r="X821" s="320"/>
      <c r="Y821" s="415"/>
      <c r="Z821" s="233"/>
      <c r="AA821" s="233"/>
      <c r="AB821" s="233"/>
      <c r="AC821" s="147"/>
      <c r="AD821" s="161"/>
      <c r="AE821" s="164"/>
      <c r="AF821" s="167"/>
      <c r="AG821" s="558"/>
      <c r="AH821" s="558"/>
      <c r="AI821" s="138"/>
      <c r="AJ821" s="139"/>
      <c r="AK821" s="139"/>
      <c r="AL821" s="139"/>
      <c r="AM821" s="139"/>
      <c r="AN821" s="140"/>
    </row>
    <row r="822" spans="1:40" s="64" customFormat="1" ht="63.75" x14ac:dyDescent="0.2">
      <c r="A822" s="477"/>
      <c r="B822" s="161"/>
      <c r="C822" s="161"/>
      <c r="D822" s="161"/>
      <c r="E822" s="420"/>
      <c r="F822" s="159"/>
      <c r="G822" s="159"/>
      <c r="H822" s="355"/>
      <c r="I822" s="56" t="s">
        <v>66</v>
      </c>
      <c r="J822" s="58" t="s">
        <v>73</v>
      </c>
      <c r="K822" s="58"/>
      <c r="L822" s="358"/>
      <c r="M822" s="355"/>
      <c r="N822" s="355"/>
      <c r="O822" s="355"/>
      <c r="P822" s="178"/>
      <c r="Q822" s="298"/>
      <c r="R822" s="298"/>
      <c r="S822" s="298"/>
      <c r="T822" s="361"/>
      <c r="U822" s="56" t="s">
        <v>52</v>
      </c>
      <c r="V822" s="57"/>
      <c r="W822" s="57" t="s">
        <v>74</v>
      </c>
      <c r="X822" s="320"/>
      <c r="Y822" s="415"/>
      <c r="Z822" s="233"/>
      <c r="AA822" s="233"/>
      <c r="AB822" s="233"/>
      <c r="AC822" s="147"/>
      <c r="AD822" s="161"/>
      <c r="AE822" s="164"/>
      <c r="AF822" s="167"/>
      <c r="AG822" s="558"/>
      <c r="AH822" s="558"/>
      <c r="AI822" s="138"/>
      <c r="AJ822" s="139"/>
      <c r="AK822" s="139"/>
      <c r="AL822" s="139"/>
      <c r="AM822" s="139"/>
      <c r="AN822" s="140"/>
    </row>
    <row r="823" spans="1:40" s="64" customFormat="1" ht="14.45" customHeight="1" x14ac:dyDescent="0.2">
      <c r="A823" s="477"/>
      <c r="B823" s="161"/>
      <c r="C823" s="161"/>
      <c r="D823" s="161"/>
      <c r="E823" s="420"/>
      <c r="F823" s="159"/>
      <c r="G823" s="159"/>
      <c r="H823" s="355"/>
      <c r="I823" s="56" t="s">
        <v>67</v>
      </c>
      <c r="J823" s="58"/>
      <c r="K823" s="58" t="s">
        <v>73</v>
      </c>
      <c r="L823" s="358"/>
      <c r="M823" s="355"/>
      <c r="N823" s="355"/>
      <c r="O823" s="355"/>
      <c r="P823" s="178"/>
      <c r="Q823" s="298"/>
      <c r="R823" s="298"/>
      <c r="S823" s="298"/>
      <c r="T823" s="362"/>
      <c r="U823" s="56" t="s">
        <v>53</v>
      </c>
      <c r="V823" s="57" t="s">
        <v>73</v>
      </c>
      <c r="W823" s="57"/>
      <c r="X823" s="320"/>
      <c r="Y823" s="415"/>
      <c r="Z823" s="233"/>
      <c r="AA823" s="233"/>
      <c r="AB823" s="233"/>
      <c r="AC823" s="147"/>
      <c r="AD823" s="161"/>
      <c r="AE823" s="164"/>
      <c r="AF823" s="167"/>
      <c r="AG823" s="558"/>
      <c r="AH823" s="558"/>
      <c r="AI823" s="138"/>
      <c r="AJ823" s="139"/>
      <c r="AK823" s="139"/>
      <c r="AL823" s="139"/>
      <c r="AM823" s="139"/>
      <c r="AN823" s="140"/>
    </row>
    <row r="824" spans="1:40" s="64" customFormat="1" ht="25.5" x14ac:dyDescent="0.2">
      <c r="A824" s="477"/>
      <c r="B824" s="161"/>
      <c r="C824" s="161"/>
      <c r="D824" s="161"/>
      <c r="E824" s="420"/>
      <c r="F824" s="159"/>
      <c r="G824" s="159"/>
      <c r="H824" s="355"/>
      <c r="I824" s="56" t="s">
        <v>68</v>
      </c>
      <c r="J824" s="36"/>
      <c r="K824" s="58" t="s">
        <v>73</v>
      </c>
      <c r="L824" s="358"/>
      <c r="M824" s="355"/>
      <c r="N824" s="355"/>
      <c r="O824" s="355"/>
      <c r="P824" s="368" t="s">
        <v>69</v>
      </c>
      <c r="Q824" s="369"/>
      <c r="R824" s="369"/>
      <c r="S824" s="369"/>
      <c r="T824" s="369"/>
      <c r="U824" s="369"/>
      <c r="V824" s="369"/>
      <c r="W824" s="369"/>
      <c r="X824" s="370"/>
      <c r="Y824" s="415"/>
      <c r="Z824" s="233"/>
      <c r="AA824" s="233"/>
      <c r="AB824" s="233"/>
      <c r="AC824" s="147"/>
      <c r="AD824" s="161"/>
      <c r="AE824" s="164"/>
      <c r="AF824" s="167"/>
      <c r="AG824" s="558"/>
      <c r="AH824" s="558"/>
      <c r="AI824" s="138"/>
      <c r="AJ824" s="139"/>
      <c r="AK824" s="139"/>
      <c r="AL824" s="139"/>
      <c r="AM824" s="139"/>
      <c r="AN824" s="140"/>
    </row>
    <row r="825" spans="1:40" s="64" customFormat="1" ht="15" customHeight="1" x14ac:dyDescent="0.2">
      <c r="A825" s="477"/>
      <c r="B825" s="161"/>
      <c r="C825" s="161"/>
      <c r="D825" s="161"/>
      <c r="E825" s="420"/>
      <c r="F825" s="159"/>
      <c r="G825" s="159"/>
      <c r="H825" s="355"/>
      <c r="I825" s="56" t="s">
        <v>70</v>
      </c>
      <c r="J825" s="38" t="s">
        <v>73</v>
      </c>
      <c r="K825" s="58"/>
      <c r="L825" s="358"/>
      <c r="M825" s="355"/>
      <c r="N825" s="355"/>
      <c r="O825" s="355"/>
      <c r="P825" s="371"/>
      <c r="Q825" s="372"/>
      <c r="R825" s="372"/>
      <c r="S825" s="372"/>
      <c r="T825" s="372"/>
      <c r="U825" s="372"/>
      <c r="V825" s="372"/>
      <c r="W825" s="372"/>
      <c r="X825" s="373"/>
      <c r="Y825" s="415"/>
      <c r="Z825" s="233"/>
      <c r="AA825" s="233"/>
      <c r="AB825" s="233"/>
      <c r="AC825" s="147"/>
      <c r="AD825" s="161"/>
      <c r="AE825" s="164"/>
      <c r="AF825" s="167"/>
      <c r="AG825" s="558"/>
      <c r="AH825" s="558"/>
      <c r="AI825" s="138"/>
      <c r="AJ825" s="139"/>
      <c r="AK825" s="139"/>
      <c r="AL825" s="139"/>
      <c r="AM825" s="139"/>
      <c r="AN825" s="140"/>
    </row>
    <row r="826" spans="1:40" s="64" customFormat="1" ht="15" customHeight="1" x14ac:dyDescent="0.2">
      <c r="A826" s="477"/>
      <c r="B826" s="161"/>
      <c r="C826" s="161"/>
      <c r="D826" s="161"/>
      <c r="E826" s="420"/>
      <c r="F826" s="159"/>
      <c r="G826" s="159"/>
      <c r="H826" s="355"/>
      <c r="I826" s="56" t="s">
        <v>71</v>
      </c>
      <c r="J826" s="38" t="s">
        <v>73</v>
      </c>
      <c r="K826" s="58"/>
      <c r="L826" s="358"/>
      <c r="M826" s="355"/>
      <c r="N826" s="355"/>
      <c r="O826" s="355"/>
      <c r="P826" s="371"/>
      <c r="Q826" s="372"/>
      <c r="R826" s="372"/>
      <c r="S826" s="372"/>
      <c r="T826" s="372"/>
      <c r="U826" s="372"/>
      <c r="V826" s="372"/>
      <c r="W826" s="372"/>
      <c r="X826" s="373"/>
      <c r="Y826" s="415"/>
      <c r="Z826" s="233"/>
      <c r="AA826" s="233"/>
      <c r="AB826" s="233"/>
      <c r="AC826" s="147"/>
      <c r="AD826" s="161"/>
      <c r="AE826" s="164"/>
      <c r="AF826" s="167"/>
      <c r="AG826" s="558"/>
      <c r="AH826" s="558"/>
      <c r="AI826" s="138"/>
      <c r="AJ826" s="139"/>
      <c r="AK826" s="139"/>
      <c r="AL826" s="139"/>
      <c r="AM826" s="139"/>
      <c r="AN826" s="140"/>
    </row>
    <row r="827" spans="1:40" s="64" customFormat="1" ht="15" customHeight="1" x14ac:dyDescent="0.2">
      <c r="A827" s="477"/>
      <c r="B827" s="162"/>
      <c r="C827" s="162"/>
      <c r="D827" s="162"/>
      <c r="E827" s="421"/>
      <c r="F827" s="160"/>
      <c r="G827" s="160"/>
      <c r="H827" s="356"/>
      <c r="I827" s="34" t="s">
        <v>72</v>
      </c>
      <c r="J827" s="38"/>
      <c r="K827" s="36" t="s">
        <v>73</v>
      </c>
      <c r="L827" s="359"/>
      <c r="M827" s="356"/>
      <c r="N827" s="356"/>
      <c r="O827" s="356"/>
      <c r="P827" s="374"/>
      <c r="Q827" s="375"/>
      <c r="R827" s="375"/>
      <c r="S827" s="375"/>
      <c r="T827" s="375"/>
      <c r="U827" s="375"/>
      <c r="V827" s="375"/>
      <c r="W827" s="375"/>
      <c r="X827" s="376"/>
      <c r="Y827" s="416"/>
      <c r="Z827" s="234"/>
      <c r="AA827" s="234"/>
      <c r="AB827" s="234"/>
      <c r="AC827" s="148"/>
      <c r="AD827" s="162"/>
      <c r="AE827" s="165"/>
      <c r="AF827" s="168"/>
      <c r="AG827" s="559"/>
      <c r="AH827" s="559"/>
      <c r="AI827" s="143"/>
      <c r="AJ827" s="144"/>
      <c r="AK827" s="144"/>
      <c r="AL827" s="144"/>
      <c r="AM827" s="144"/>
      <c r="AN827" s="145"/>
    </row>
    <row r="828" spans="1:40" s="64" customFormat="1" ht="76.5" x14ac:dyDescent="0.2">
      <c r="A828" s="477"/>
      <c r="B828" s="158" t="s">
        <v>568</v>
      </c>
      <c r="C828" s="158" t="s">
        <v>400</v>
      </c>
      <c r="D828" s="158" t="s">
        <v>401</v>
      </c>
      <c r="E828" s="467" t="s">
        <v>402</v>
      </c>
      <c r="F828" s="170" t="s">
        <v>403</v>
      </c>
      <c r="G828" s="170">
        <v>4</v>
      </c>
      <c r="H828" s="366" t="str">
        <f>IF(G828=1,"RARA VEZ",IF(G828=2,"IMPROBABLE",IF(G828=3,"POSIBLE",IF(G828=4,"PROBABLE",IF(G828=5,"CASI SEGURO"," ")))))</f>
        <v>PROBABLE</v>
      </c>
      <c r="I828" s="56" t="s">
        <v>41</v>
      </c>
      <c r="J828" s="59" t="s">
        <v>73</v>
      </c>
      <c r="K828" s="58"/>
      <c r="L828" s="367">
        <f>COUNTIF(J828:J859,"x")</f>
        <v>6</v>
      </c>
      <c r="M828" s="366" t="str">
        <f>IF(L828&lt;6,"5",IF(L828&gt;11,"20",IF(L970&gt;6,"10","10 ")))</f>
        <v xml:space="preserve">10 </v>
      </c>
      <c r="N828" s="366">
        <f>(G828*M828)</f>
        <v>40</v>
      </c>
      <c r="O828" s="366" t="str">
        <f>IF(N828&lt;11,"BAJA",IF(N828&gt;59,"EXTREMA",IF(N828=15,"MODERADA",IF(N828=20,"MODERADA",IF(N828=25,"MODERADA",IF(N828=30,"ALTA",IF(N828=40,"ALTA",IF(N828=50,"ALTA"," "))))))))</f>
        <v>ALTA</v>
      </c>
      <c r="P828" s="217" t="s">
        <v>404</v>
      </c>
      <c r="Q828" s="298" t="s">
        <v>73</v>
      </c>
      <c r="R828" s="298"/>
      <c r="S828" s="298"/>
      <c r="T828" s="360" t="s">
        <v>42</v>
      </c>
      <c r="U828" s="56" t="s">
        <v>43</v>
      </c>
      <c r="V828" s="57"/>
      <c r="W828" s="57" t="s">
        <v>73</v>
      </c>
      <c r="X828" s="320">
        <f>SUM(IF(V828="x",15)+IF(V829="x",5)+IF(V830="x",15)+IF(V831="x",10)+IF(V832="x",15)+IF(V833="x",10)+IF(V834="x",30))</f>
        <v>70</v>
      </c>
      <c r="Y828" s="233">
        <f>AVERAGE(X828:X855)</f>
        <v>56.25</v>
      </c>
      <c r="Z828" s="233" t="str">
        <f>IF(Y828&lt;86,"DEBIL",IF(Y828&gt;95,"FUERTE",IF(Y828=86,"MODERADO",IF(Y828=87,"MODERADO",IF(Y828=88,"MODERADO",IF(Y828=89,"MODERADO",IF(Y828=90,"MODERADO",IF(Y828=91,"MODERADO",IF(Y828=92,"MODERADO",IF(Y828=93,"MODERADO",IF(Y828=94,"MODERADO",IF(Y828=95,"MODERADO"," "))))))))))))</f>
        <v>DEBIL</v>
      </c>
      <c r="AA828" s="232" t="str">
        <f>IF(Y828&lt;85,O828," ")</f>
        <v>ALTA</v>
      </c>
      <c r="AB828" s="232" t="s">
        <v>44</v>
      </c>
      <c r="AC828" s="216" t="s">
        <v>405</v>
      </c>
      <c r="AD828" s="178" t="s">
        <v>406</v>
      </c>
      <c r="AE828" s="466">
        <v>44196</v>
      </c>
      <c r="AF828" s="219" t="s">
        <v>407</v>
      </c>
      <c r="AG828" s="595" t="s">
        <v>723</v>
      </c>
      <c r="AH828" s="598" t="s">
        <v>723</v>
      </c>
      <c r="AI828" s="126" t="s">
        <v>723</v>
      </c>
      <c r="AJ828" s="127"/>
      <c r="AK828" s="127"/>
      <c r="AL828" s="127"/>
      <c r="AM828" s="127"/>
      <c r="AN828" s="128"/>
    </row>
    <row r="829" spans="1:40" s="64" customFormat="1" ht="63.75" x14ac:dyDescent="0.2">
      <c r="A829" s="477"/>
      <c r="B829" s="161"/>
      <c r="C829" s="161"/>
      <c r="D829" s="161"/>
      <c r="E829" s="468"/>
      <c r="F829" s="159"/>
      <c r="G829" s="159"/>
      <c r="H829" s="355"/>
      <c r="I829" s="274" t="s">
        <v>45</v>
      </c>
      <c r="J829" s="363" t="s">
        <v>73</v>
      </c>
      <c r="K829" s="363"/>
      <c r="L829" s="358"/>
      <c r="M829" s="355"/>
      <c r="N829" s="355"/>
      <c r="O829" s="355"/>
      <c r="P829" s="217"/>
      <c r="Q829" s="298"/>
      <c r="R829" s="298"/>
      <c r="S829" s="298"/>
      <c r="T829" s="361"/>
      <c r="U829" s="56" t="s">
        <v>46</v>
      </c>
      <c r="V829" s="57" t="s">
        <v>73</v>
      </c>
      <c r="W829" s="57"/>
      <c r="X829" s="320"/>
      <c r="Y829" s="233"/>
      <c r="Z829" s="233"/>
      <c r="AA829" s="233"/>
      <c r="AB829" s="233"/>
      <c r="AC829" s="216"/>
      <c r="AD829" s="155"/>
      <c r="AE829" s="220"/>
      <c r="AF829" s="219"/>
      <c r="AG829" s="596"/>
      <c r="AH829" s="599"/>
      <c r="AI829" s="129"/>
      <c r="AJ829" s="130"/>
      <c r="AK829" s="130"/>
      <c r="AL829" s="130"/>
      <c r="AM829" s="130"/>
      <c r="AN829" s="131"/>
    </row>
    <row r="830" spans="1:40" s="64" customFormat="1" ht="14.45" customHeight="1" x14ac:dyDescent="0.2">
      <c r="A830" s="477"/>
      <c r="B830" s="161"/>
      <c r="C830" s="161"/>
      <c r="D830" s="161"/>
      <c r="E830" s="468"/>
      <c r="F830" s="159"/>
      <c r="G830" s="159"/>
      <c r="H830" s="355"/>
      <c r="I830" s="274"/>
      <c r="J830" s="364"/>
      <c r="K830" s="364"/>
      <c r="L830" s="358"/>
      <c r="M830" s="355"/>
      <c r="N830" s="355"/>
      <c r="O830" s="355"/>
      <c r="P830" s="217"/>
      <c r="Q830" s="298"/>
      <c r="R830" s="298"/>
      <c r="S830" s="298"/>
      <c r="T830" s="361"/>
      <c r="U830" s="56" t="s">
        <v>47</v>
      </c>
      <c r="V830" s="57"/>
      <c r="W830" s="57" t="s">
        <v>73</v>
      </c>
      <c r="X830" s="320"/>
      <c r="Y830" s="233"/>
      <c r="Z830" s="233"/>
      <c r="AA830" s="233"/>
      <c r="AB830" s="233"/>
      <c r="AC830" s="216"/>
      <c r="AD830" s="155"/>
      <c r="AE830" s="220"/>
      <c r="AF830" s="219"/>
      <c r="AG830" s="596"/>
      <c r="AH830" s="599"/>
      <c r="AI830" s="129"/>
      <c r="AJ830" s="130"/>
      <c r="AK830" s="130"/>
      <c r="AL830" s="130"/>
      <c r="AM830" s="130"/>
      <c r="AN830" s="131"/>
    </row>
    <row r="831" spans="1:40" s="64" customFormat="1" ht="14.45" customHeight="1" x14ac:dyDescent="0.2">
      <c r="A831" s="477"/>
      <c r="B831" s="161"/>
      <c r="C831" s="161"/>
      <c r="D831" s="161"/>
      <c r="E831" s="468"/>
      <c r="F831" s="159"/>
      <c r="G831" s="159"/>
      <c r="H831" s="355"/>
      <c r="I831" s="274"/>
      <c r="J831" s="365"/>
      <c r="K831" s="365"/>
      <c r="L831" s="358"/>
      <c r="M831" s="355"/>
      <c r="N831" s="355"/>
      <c r="O831" s="355"/>
      <c r="P831" s="217"/>
      <c r="Q831" s="298"/>
      <c r="R831" s="298"/>
      <c r="S831" s="298"/>
      <c r="T831" s="361"/>
      <c r="U831" s="56" t="s">
        <v>48</v>
      </c>
      <c r="V831" s="57" t="s">
        <v>73</v>
      </c>
      <c r="W831" s="57"/>
      <c r="X831" s="320"/>
      <c r="Y831" s="233"/>
      <c r="Z831" s="233"/>
      <c r="AA831" s="233"/>
      <c r="AB831" s="233"/>
      <c r="AC831" s="216"/>
      <c r="AD831" s="155"/>
      <c r="AE831" s="220"/>
      <c r="AF831" s="219"/>
      <c r="AG831" s="596"/>
      <c r="AH831" s="599"/>
      <c r="AI831" s="129"/>
      <c r="AJ831" s="130"/>
      <c r="AK831" s="130"/>
      <c r="AL831" s="130"/>
      <c r="AM831" s="130"/>
      <c r="AN831" s="131"/>
    </row>
    <row r="832" spans="1:40" s="64" customFormat="1" ht="63.75" x14ac:dyDescent="0.2">
      <c r="A832" s="477"/>
      <c r="B832" s="161"/>
      <c r="C832" s="161"/>
      <c r="D832" s="161"/>
      <c r="E832" s="468"/>
      <c r="F832" s="159"/>
      <c r="G832" s="159"/>
      <c r="H832" s="355"/>
      <c r="I832" s="56" t="s">
        <v>49</v>
      </c>
      <c r="J832" s="58" t="s">
        <v>73</v>
      </c>
      <c r="K832" s="58"/>
      <c r="L832" s="358"/>
      <c r="M832" s="355"/>
      <c r="N832" s="355"/>
      <c r="O832" s="355"/>
      <c r="P832" s="217"/>
      <c r="Q832" s="298"/>
      <c r="R832" s="298"/>
      <c r="S832" s="298"/>
      <c r="T832" s="361"/>
      <c r="U832" s="56" t="s">
        <v>50</v>
      </c>
      <c r="V832" s="57" t="s">
        <v>73</v>
      </c>
      <c r="W832" s="57"/>
      <c r="X832" s="320"/>
      <c r="Y832" s="233"/>
      <c r="Z832" s="233"/>
      <c r="AA832" s="233"/>
      <c r="AB832" s="233"/>
      <c r="AC832" s="216"/>
      <c r="AD832" s="155"/>
      <c r="AE832" s="220"/>
      <c r="AF832" s="219"/>
      <c r="AG832" s="596"/>
      <c r="AH832" s="599"/>
      <c r="AI832" s="129"/>
      <c r="AJ832" s="130"/>
      <c r="AK832" s="130"/>
      <c r="AL832" s="130"/>
      <c r="AM832" s="130"/>
      <c r="AN832" s="131"/>
    </row>
    <row r="833" spans="1:40" s="64" customFormat="1" ht="63.75" x14ac:dyDescent="0.2">
      <c r="A833" s="477"/>
      <c r="B833" s="161"/>
      <c r="C833" s="161"/>
      <c r="D833" s="161"/>
      <c r="E833" s="468"/>
      <c r="F833" s="159"/>
      <c r="G833" s="159"/>
      <c r="H833" s="355"/>
      <c r="I833" s="274" t="s">
        <v>51</v>
      </c>
      <c r="J833" s="363" t="s">
        <v>73</v>
      </c>
      <c r="K833" s="363"/>
      <c r="L833" s="358"/>
      <c r="M833" s="355"/>
      <c r="N833" s="355"/>
      <c r="O833" s="355"/>
      <c r="P833" s="217"/>
      <c r="Q833" s="298"/>
      <c r="R833" s="298"/>
      <c r="S833" s="298"/>
      <c r="T833" s="361"/>
      <c r="U833" s="56" t="s">
        <v>52</v>
      </c>
      <c r="V833" s="57" t="s">
        <v>73</v>
      </c>
      <c r="W833" s="57"/>
      <c r="X833" s="320"/>
      <c r="Y833" s="233"/>
      <c r="Z833" s="233"/>
      <c r="AA833" s="233"/>
      <c r="AB833" s="233"/>
      <c r="AC833" s="216"/>
      <c r="AD833" s="155"/>
      <c r="AE833" s="220"/>
      <c r="AF833" s="219"/>
      <c r="AG833" s="596"/>
      <c r="AH833" s="599"/>
      <c r="AI833" s="129"/>
      <c r="AJ833" s="130"/>
      <c r="AK833" s="130"/>
      <c r="AL833" s="130"/>
      <c r="AM833" s="130"/>
      <c r="AN833" s="131"/>
    </row>
    <row r="834" spans="1:40" s="64" customFormat="1" ht="14.45" customHeight="1" x14ac:dyDescent="0.2">
      <c r="A834" s="477"/>
      <c r="B834" s="161"/>
      <c r="C834" s="161"/>
      <c r="D834" s="161"/>
      <c r="E834" s="468"/>
      <c r="F834" s="159"/>
      <c r="G834" s="159"/>
      <c r="H834" s="355"/>
      <c r="I834" s="274"/>
      <c r="J834" s="364"/>
      <c r="K834" s="364"/>
      <c r="L834" s="358"/>
      <c r="M834" s="355"/>
      <c r="N834" s="355"/>
      <c r="O834" s="355"/>
      <c r="P834" s="217"/>
      <c r="Q834" s="298"/>
      <c r="R834" s="298"/>
      <c r="S834" s="298"/>
      <c r="T834" s="362"/>
      <c r="U834" s="56" t="s">
        <v>53</v>
      </c>
      <c r="V834" s="57" t="s">
        <v>73</v>
      </c>
      <c r="W834" s="57"/>
      <c r="X834" s="320"/>
      <c r="Y834" s="233"/>
      <c r="Z834" s="233"/>
      <c r="AA834" s="233"/>
      <c r="AB834" s="233"/>
      <c r="AC834" s="216"/>
      <c r="AD834" s="155"/>
      <c r="AE834" s="220"/>
      <c r="AF834" s="219"/>
      <c r="AG834" s="597"/>
      <c r="AH834" s="600"/>
      <c r="AI834" s="132"/>
      <c r="AJ834" s="133"/>
      <c r="AK834" s="133"/>
      <c r="AL834" s="133"/>
      <c r="AM834" s="133"/>
      <c r="AN834" s="134"/>
    </row>
    <row r="835" spans="1:40" s="64" customFormat="1" ht="76.5" x14ac:dyDescent="0.2">
      <c r="A835" s="477"/>
      <c r="B835" s="161"/>
      <c r="C835" s="161"/>
      <c r="D835" s="161"/>
      <c r="E835" s="468"/>
      <c r="F835" s="159"/>
      <c r="G835" s="159"/>
      <c r="H835" s="355"/>
      <c r="I835" s="274"/>
      <c r="J835" s="365"/>
      <c r="K835" s="365"/>
      <c r="L835" s="358"/>
      <c r="M835" s="355"/>
      <c r="N835" s="355"/>
      <c r="O835" s="355"/>
      <c r="P835" s="328" t="s">
        <v>408</v>
      </c>
      <c r="Q835" s="298" t="s">
        <v>73</v>
      </c>
      <c r="R835" s="298"/>
      <c r="S835" s="298" t="s">
        <v>73</v>
      </c>
      <c r="T835" s="360" t="s">
        <v>54</v>
      </c>
      <c r="U835" s="56" t="s">
        <v>43</v>
      </c>
      <c r="V835" s="57" t="s">
        <v>73</v>
      </c>
      <c r="W835" s="57"/>
      <c r="X835" s="320">
        <f>SUM(IF(V835="x",15)+IF(V836="x",5)+IF(V837="x",15)+IF(V838="x",10)+IF(V839="x",15)+IF(V840="x",10)+IF(V841="x",30))</f>
        <v>85</v>
      </c>
      <c r="Y835" s="233"/>
      <c r="Z835" s="233"/>
      <c r="AA835" s="233"/>
      <c r="AB835" s="233"/>
      <c r="AC835" s="216" t="s">
        <v>409</v>
      </c>
      <c r="AD835" s="155"/>
      <c r="AE835" s="466">
        <v>44196</v>
      </c>
      <c r="AF835" s="219" t="s">
        <v>410</v>
      </c>
      <c r="AG835" s="601" t="s">
        <v>802</v>
      </c>
      <c r="AH835" s="526" t="s">
        <v>803</v>
      </c>
      <c r="AI835" s="135" t="s">
        <v>743</v>
      </c>
      <c r="AJ835" s="136"/>
      <c r="AK835" s="136"/>
      <c r="AL835" s="136"/>
      <c r="AM835" s="136"/>
      <c r="AN835" s="137"/>
    </row>
    <row r="836" spans="1:40" s="64" customFormat="1" ht="63.75" x14ac:dyDescent="0.2">
      <c r="A836" s="477"/>
      <c r="B836" s="161"/>
      <c r="C836" s="161"/>
      <c r="D836" s="161"/>
      <c r="E836" s="468"/>
      <c r="F836" s="159"/>
      <c r="G836" s="159"/>
      <c r="H836" s="355"/>
      <c r="I836" s="274" t="s">
        <v>55</v>
      </c>
      <c r="J836" s="363"/>
      <c r="K836" s="363" t="s">
        <v>73</v>
      </c>
      <c r="L836" s="358"/>
      <c r="M836" s="355"/>
      <c r="N836" s="355"/>
      <c r="O836" s="355"/>
      <c r="P836" s="328"/>
      <c r="Q836" s="298"/>
      <c r="R836" s="298"/>
      <c r="S836" s="298"/>
      <c r="T836" s="361"/>
      <c r="U836" s="56" t="s">
        <v>46</v>
      </c>
      <c r="V836" s="57" t="s">
        <v>73</v>
      </c>
      <c r="W836" s="57"/>
      <c r="X836" s="320"/>
      <c r="Y836" s="233"/>
      <c r="Z836" s="233"/>
      <c r="AA836" s="233"/>
      <c r="AB836" s="233"/>
      <c r="AC836" s="216"/>
      <c r="AD836" s="155"/>
      <c r="AE836" s="220"/>
      <c r="AF836" s="219"/>
      <c r="AG836" s="596"/>
      <c r="AH836" s="599"/>
      <c r="AI836" s="138"/>
      <c r="AJ836" s="139"/>
      <c r="AK836" s="139"/>
      <c r="AL836" s="139"/>
      <c r="AM836" s="139"/>
      <c r="AN836" s="140"/>
    </row>
    <row r="837" spans="1:40" s="64" customFormat="1" ht="14.45" customHeight="1" x14ac:dyDescent="0.2">
      <c r="A837" s="477"/>
      <c r="B837" s="161"/>
      <c r="C837" s="161"/>
      <c r="D837" s="161"/>
      <c r="E837" s="468"/>
      <c r="F837" s="159"/>
      <c r="G837" s="159"/>
      <c r="H837" s="355"/>
      <c r="I837" s="274"/>
      <c r="J837" s="364"/>
      <c r="K837" s="364"/>
      <c r="L837" s="358"/>
      <c r="M837" s="355"/>
      <c r="N837" s="355"/>
      <c r="O837" s="355"/>
      <c r="P837" s="328"/>
      <c r="Q837" s="298"/>
      <c r="R837" s="298"/>
      <c r="S837" s="298"/>
      <c r="T837" s="361"/>
      <c r="U837" s="56" t="s">
        <v>47</v>
      </c>
      <c r="V837" s="57"/>
      <c r="W837" s="57" t="s">
        <v>73</v>
      </c>
      <c r="X837" s="320"/>
      <c r="Y837" s="233"/>
      <c r="Z837" s="233"/>
      <c r="AA837" s="233"/>
      <c r="AB837" s="233"/>
      <c r="AC837" s="216"/>
      <c r="AD837" s="155"/>
      <c r="AE837" s="220"/>
      <c r="AF837" s="219"/>
      <c r="AG837" s="596"/>
      <c r="AH837" s="599"/>
      <c r="AI837" s="138"/>
      <c r="AJ837" s="139"/>
      <c r="AK837" s="139"/>
      <c r="AL837" s="139"/>
      <c r="AM837" s="139"/>
      <c r="AN837" s="140"/>
    </row>
    <row r="838" spans="1:40" s="64" customFormat="1" ht="14.45" customHeight="1" x14ac:dyDescent="0.2">
      <c r="A838" s="477"/>
      <c r="B838" s="161"/>
      <c r="C838" s="161"/>
      <c r="D838" s="161"/>
      <c r="E838" s="468"/>
      <c r="F838" s="159"/>
      <c r="G838" s="159"/>
      <c r="H838" s="355"/>
      <c r="I838" s="274"/>
      <c r="J838" s="365"/>
      <c r="K838" s="365"/>
      <c r="L838" s="358"/>
      <c r="M838" s="355"/>
      <c r="N838" s="355"/>
      <c r="O838" s="355"/>
      <c r="P838" s="328"/>
      <c r="Q838" s="298"/>
      <c r="R838" s="298"/>
      <c r="S838" s="298"/>
      <c r="T838" s="361"/>
      <c r="U838" s="56" t="s">
        <v>48</v>
      </c>
      <c r="V838" s="57" t="s">
        <v>73</v>
      </c>
      <c r="W838" s="57"/>
      <c r="X838" s="320"/>
      <c r="Y838" s="233"/>
      <c r="Z838" s="233"/>
      <c r="AA838" s="233"/>
      <c r="AB838" s="233"/>
      <c r="AC838" s="216"/>
      <c r="AD838" s="155"/>
      <c r="AE838" s="220"/>
      <c r="AF838" s="219"/>
      <c r="AG838" s="596"/>
      <c r="AH838" s="599"/>
      <c r="AI838" s="138"/>
      <c r="AJ838" s="139"/>
      <c r="AK838" s="139"/>
      <c r="AL838" s="139"/>
      <c r="AM838" s="139"/>
      <c r="AN838" s="140"/>
    </row>
    <row r="839" spans="1:40" s="64" customFormat="1" ht="63.75" x14ac:dyDescent="0.2">
      <c r="A839" s="477"/>
      <c r="B839" s="161"/>
      <c r="C839" s="161"/>
      <c r="D839" s="161"/>
      <c r="E839" s="468"/>
      <c r="F839" s="159"/>
      <c r="G839" s="159"/>
      <c r="H839" s="355"/>
      <c r="I839" s="56" t="s">
        <v>56</v>
      </c>
      <c r="J839" s="58"/>
      <c r="K839" s="58" t="s">
        <v>73</v>
      </c>
      <c r="L839" s="358"/>
      <c r="M839" s="355"/>
      <c r="N839" s="355"/>
      <c r="O839" s="355"/>
      <c r="P839" s="328"/>
      <c r="Q839" s="298"/>
      <c r="R839" s="298"/>
      <c r="S839" s="298"/>
      <c r="T839" s="361"/>
      <c r="U839" s="56" t="s">
        <v>50</v>
      </c>
      <c r="V839" s="57" t="s">
        <v>73</v>
      </c>
      <c r="W839" s="57"/>
      <c r="X839" s="320"/>
      <c r="Y839" s="233"/>
      <c r="Z839" s="233"/>
      <c r="AA839" s="233"/>
      <c r="AB839" s="233"/>
      <c r="AC839" s="216"/>
      <c r="AD839" s="155"/>
      <c r="AE839" s="220"/>
      <c r="AF839" s="219"/>
      <c r="AG839" s="596"/>
      <c r="AH839" s="599"/>
      <c r="AI839" s="138"/>
      <c r="AJ839" s="139"/>
      <c r="AK839" s="139"/>
      <c r="AL839" s="139"/>
      <c r="AM839" s="139"/>
      <c r="AN839" s="140"/>
    </row>
    <row r="840" spans="1:40" s="64" customFormat="1" ht="63.75" x14ac:dyDescent="0.2">
      <c r="A840" s="477"/>
      <c r="B840" s="161"/>
      <c r="C840" s="161"/>
      <c r="D840" s="161"/>
      <c r="E840" s="468"/>
      <c r="F840" s="159"/>
      <c r="G840" s="159"/>
      <c r="H840" s="355"/>
      <c r="I840" s="274" t="s">
        <v>57</v>
      </c>
      <c r="J840" s="363" t="s">
        <v>73</v>
      </c>
      <c r="K840" s="363"/>
      <c r="L840" s="358"/>
      <c r="M840" s="355"/>
      <c r="N840" s="355"/>
      <c r="O840" s="355"/>
      <c r="P840" s="328"/>
      <c r="Q840" s="298"/>
      <c r="R840" s="298"/>
      <c r="S840" s="298"/>
      <c r="T840" s="361"/>
      <c r="U840" s="56" t="s">
        <v>52</v>
      </c>
      <c r="V840" s="57" t="s">
        <v>73</v>
      </c>
      <c r="W840" s="57"/>
      <c r="X840" s="320"/>
      <c r="Y840" s="233"/>
      <c r="Z840" s="233"/>
      <c r="AA840" s="233"/>
      <c r="AB840" s="233"/>
      <c r="AC840" s="216"/>
      <c r="AD840" s="155"/>
      <c r="AE840" s="220"/>
      <c r="AF840" s="219"/>
      <c r="AG840" s="596"/>
      <c r="AH840" s="599"/>
      <c r="AI840" s="138"/>
      <c r="AJ840" s="139"/>
      <c r="AK840" s="139"/>
      <c r="AL840" s="139"/>
      <c r="AM840" s="139"/>
      <c r="AN840" s="140"/>
    </row>
    <row r="841" spans="1:40" s="64" customFormat="1" ht="14.45" customHeight="1" x14ac:dyDescent="0.2">
      <c r="A841" s="477"/>
      <c r="B841" s="161"/>
      <c r="C841" s="161"/>
      <c r="D841" s="161"/>
      <c r="E841" s="468"/>
      <c r="F841" s="159"/>
      <c r="G841" s="159"/>
      <c r="H841" s="355"/>
      <c r="I841" s="274"/>
      <c r="J841" s="364"/>
      <c r="K841" s="364"/>
      <c r="L841" s="358"/>
      <c r="M841" s="355"/>
      <c r="N841" s="355"/>
      <c r="O841" s="355"/>
      <c r="P841" s="328"/>
      <c r="Q841" s="298"/>
      <c r="R841" s="298"/>
      <c r="S841" s="298"/>
      <c r="T841" s="362"/>
      <c r="U841" s="56" t="s">
        <v>53</v>
      </c>
      <c r="V841" s="57" t="s">
        <v>73</v>
      </c>
      <c r="W841" s="57"/>
      <c r="X841" s="320"/>
      <c r="Y841" s="233"/>
      <c r="Z841" s="233"/>
      <c r="AA841" s="233"/>
      <c r="AB841" s="233"/>
      <c r="AC841" s="216"/>
      <c r="AD841" s="155"/>
      <c r="AE841" s="220"/>
      <c r="AF841" s="219"/>
      <c r="AG841" s="596"/>
      <c r="AH841" s="599"/>
      <c r="AI841" s="143"/>
      <c r="AJ841" s="144"/>
      <c r="AK841" s="144"/>
      <c r="AL841" s="144"/>
      <c r="AM841" s="144"/>
      <c r="AN841" s="145"/>
    </row>
    <row r="842" spans="1:40" s="64" customFormat="1" ht="25.5" customHeight="1" x14ac:dyDescent="0.2">
      <c r="A842" s="477"/>
      <c r="B842" s="161"/>
      <c r="C842" s="161"/>
      <c r="D842" s="161"/>
      <c r="E842" s="468"/>
      <c r="F842" s="159"/>
      <c r="G842" s="159"/>
      <c r="H842" s="355"/>
      <c r="I842" s="274"/>
      <c r="J842" s="365"/>
      <c r="K842" s="365"/>
      <c r="L842" s="358"/>
      <c r="M842" s="355"/>
      <c r="N842" s="355"/>
      <c r="O842" s="355"/>
      <c r="P842" s="217" t="s">
        <v>411</v>
      </c>
      <c r="Q842" s="298"/>
      <c r="R842" s="298"/>
      <c r="S842" s="298"/>
      <c r="T842" s="360" t="s">
        <v>58</v>
      </c>
      <c r="U842" s="56" t="s">
        <v>43</v>
      </c>
      <c r="V842" s="57"/>
      <c r="W842" s="57" t="s">
        <v>73</v>
      </c>
      <c r="X842" s="320">
        <f>SUM(IF(V842="x",15)+IF(V843="x",5)+IF(V844="x",15)+IF(V845="x",10)+IF(V846="x",15)+IF(V847="x",10)+IF(V848="x",30))</f>
        <v>70</v>
      </c>
      <c r="Y842" s="233"/>
      <c r="Z842" s="233"/>
      <c r="AA842" s="233"/>
      <c r="AB842" s="233"/>
      <c r="AC842" s="149" t="s">
        <v>412</v>
      </c>
      <c r="AD842" s="155"/>
      <c r="AE842" s="163">
        <v>44196</v>
      </c>
      <c r="AF842" s="187" t="s">
        <v>413</v>
      </c>
      <c r="AG842" s="534" t="s">
        <v>805</v>
      </c>
      <c r="AH842" s="534" t="s">
        <v>804</v>
      </c>
      <c r="AI842" s="135" t="s">
        <v>743</v>
      </c>
      <c r="AJ842" s="136"/>
      <c r="AK842" s="136"/>
      <c r="AL842" s="136"/>
      <c r="AM842" s="136"/>
      <c r="AN842" s="137"/>
    </row>
    <row r="843" spans="1:40" s="64" customFormat="1" ht="63.75" x14ac:dyDescent="0.2">
      <c r="A843" s="477"/>
      <c r="B843" s="161"/>
      <c r="C843" s="161"/>
      <c r="D843" s="161"/>
      <c r="E843" s="468"/>
      <c r="F843" s="159"/>
      <c r="G843" s="159"/>
      <c r="H843" s="355"/>
      <c r="I843" s="274" t="s">
        <v>59</v>
      </c>
      <c r="J843" s="363"/>
      <c r="K843" s="363" t="s">
        <v>73</v>
      </c>
      <c r="L843" s="358"/>
      <c r="M843" s="355"/>
      <c r="N843" s="355"/>
      <c r="O843" s="355"/>
      <c r="P843" s="217"/>
      <c r="Q843" s="298"/>
      <c r="R843" s="298"/>
      <c r="S843" s="298"/>
      <c r="T843" s="361"/>
      <c r="U843" s="56" t="s">
        <v>46</v>
      </c>
      <c r="V843" s="57" t="s">
        <v>73</v>
      </c>
      <c r="W843" s="57"/>
      <c r="X843" s="320"/>
      <c r="Y843" s="233"/>
      <c r="Z843" s="233"/>
      <c r="AA843" s="233"/>
      <c r="AB843" s="233"/>
      <c r="AC843" s="150"/>
      <c r="AD843" s="155"/>
      <c r="AE843" s="164"/>
      <c r="AF843" s="157"/>
      <c r="AG843" s="602"/>
      <c r="AH843" s="602"/>
      <c r="AI843" s="138"/>
      <c r="AJ843" s="139"/>
      <c r="AK843" s="139"/>
      <c r="AL843" s="139"/>
      <c r="AM843" s="139"/>
      <c r="AN843" s="140"/>
    </row>
    <row r="844" spans="1:40" s="64" customFormat="1" ht="14.45" customHeight="1" x14ac:dyDescent="0.2">
      <c r="A844" s="477"/>
      <c r="B844" s="161"/>
      <c r="C844" s="161"/>
      <c r="D844" s="161"/>
      <c r="E844" s="468"/>
      <c r="F844" s="159"/>
      <c r="G844" s="159"/>
      <c r="H844" s="355"/>
      <c r="I844" s="274"/>
      <c r="J844" s="364"/>
      <c r="K844" s="364"/>
      <c r="L844" s="358"/>
      <c r="M844" s="355"/>
      <c r="N844" s="355"/>
      <c r="O844" s="355"/>
      <c r="P844" s="217"/>
      <c r="Q844" s="298"/>
      <c r="R844" s="298"/>
      <c r="S844" s="298"/>
      <c r="T844" s="361"/>
      <c r="U844" s="56" t="s">
        <v>47</v>
      </c>
      <c r="V844" s="57"/>
      <c r="W844" s="57" t="s">
        <v>73</v>
      </c>
      <c r="X844" s="320"/>
      <c r="Y844" s="233"/>
      <c r="Z844" s="233"/>
      <c r="AA844" s="233"/>
      <c r="AB844" s="233"/>
      <c r="AC844" s="150"/>
      <c r="AD844" s="155"/>
      <c r="AE844" s="164"/>
      <c r="AF844" s="157"/>
      <c r="AG844" s="602"/>
      <c r="AH844" s="602"/>
      <c r="AI844" s="138"/>
      <c r="AJ844" s="139"/>
      <c r="AK844" s="139"/>
      <c r="AL844" s="139"/>
      <c r="AM844" s="139"/>
      <c r="AN844" s="140"/>
    </row>
    <row r="845" spans="1:40" s="64" customFormat="1" ht="14.45" customHeight="1" x14ac:dyDescent="0.2">
      <c r="A845" s="477"/>
      <c r="B845" s="161"/>
      <c r="C845" s="161"/>
      <c r="D845" s="161"/>
      <c r="E845" s="468"/>
      <c r="F845" s="159"/>
      <c r="G845" s="159"/>
      <c r="H845" s="355"/>
      <c r="I845" s="274"/>
      <c r="J845" s="364"/>
      <c r="K845" s="364"/>
      <c r="L845" s="358"/>
      <c r="M845" s="355"/>
      <c r="N845" s="355"/>
      <c r="O845" s="355"/>
      <c r="P845" s="217"/>
      <c r="Q845" s="298"/>
      <c r="R845" s="298"/>
      <c r="S845" s="298"/>
      <c r="T845" s="361"/>
      <c r="U845" s="56" t="s">
        <v>48</v>
      </c>
      <c r="V845" s="57" t="s">
        <v>73</v>
      </c>
      <c r="W845" s="57"/>
      <c r="X845" s="320"/>
      <c r="Y845" s="233"/>
      <c r="Z845" s="233"/>
      <c r="AA845" s="233"/>
      <c r="AB845" s="233"/>
      <c r="AC845" s="150"/>
      <c r="AD845" s="155"/>
      <c r="AE845" s="164"/>
      <c r="AF845" s="157"/>
      <c r="AG845" s="602"/>
      <c r="AH845" s="602"/>
      <c r="AI845" s="138"/>
      <c r="AJ845" s="139"/>
      <c r="AK845" s="139"/>
      <c r="AL845" s="139"/>
      <c r="AM845" s="139"/>
      <c r="AN845" s="140"/>
    </row>
    <row r="846" spans="1:40" s="64" customFormat="1" ht="63.75" x14ac:dyDescent="0.2">
      <c r="A846" s="477"/>
      <c r="B846" s="161"/>
      <c r="C846" s="161"/>
      <c r="D846" s="161"/>
      <c r="E846" s="468"/>
      <c r="F846" s="159"/>
      <c r="G846" s="159"/>
      <c r="H846" s="355"/>
      <c r="I846" s="274"/>
      <c r="J846" s="365"/>
      <c r="K846" s="365"/>
      <c r="L846" s="358"/>
      <c r="M846" s="355"/>
      <c r="N846" s="355"/>
      <c r="O846" s="355"/>
      <c r="P846" s="217"/>
      <c r="Q846" s="298"/>
      <c r="R846" s="298"/>
      <c r="S846" s="298"/>
      <c r="T846" s="361"/>
      <c r="U846" s="56" t="s">
        <v>50</v>
      </c>
      <c r="V846" s="57" t="s">
        <v>73</v>
      </c>
      <c r="W846" s="57"/>
      <c r="X846" s="320"/>
      <c r="Y846" s="233"/>
      <c r="Z846" s="233"/>
      <c r="AA846" s="233"/>
      <c r="AB846" s="233"/>
      <c r="AC846" s="150"/>
      <c r="AD846" s="155"/>
      <c r="AE846" s="164"/>
      <c r="AF846" s="157"/>
      <c r="AG846" s="602"/>
      <c r="AH846" s="602"/>
      <c r="AI846" s="138"/>
      <c r="AJ846" s="139"/>
      <c r="AK846" s="139"/>
      <c r="AL846" s="139"/>
      <c r="AM846" s="139"/>
      <c r="AN846" s="140"/>
    </row>
    <row r="847" spans="1:40" s="64" customFormat="1" ht="63.75" x14ac:dyDescent="0.2">
      <c r="A847" s="477"/>
      <c r="B847" s="161"/>
      <c r="C847" s="161"/>
      <c r="D847" s="161"/>
      <c r="E847" s="468"/>
      <c r="F847" s="159"/>
      <c r="G847" s="159"/>
      <c r="H847" s="355"/>
      <c r="I847" s="56" t="s">
        <v>60</v>
      </c>
      <c r="J847" s="58" t="s">
        <v>73</v>
      </c>
      <c r="K847" s="58"/>
      <c r="L847" s="358"/>
      <c r="M847" s="355"/>
      <c r="N847" s="355"/>
      <c r="O847" s="355"/>
      <c r="P847" s="217"/>
      <c r="Q847" s="298"/>
      <c r="R847" s="298"/>
      <c r="S847" s="298"/>
      <c r="T847" s="361"/>
      <c r="U847" s="56" t="s">
        <v>52</v>
      </c>
      <c r="V847" s="57" t="s">
        <v>73</v>
      </c>
      <c r="W847" s="57"/>
      <c r="X847" s="320"/>
      <c r="Y847" s="233"/>
      <c r="Z847" s="233"/>
      <c r="AA847" s="233"/>
      <c r="AB847" s="233"/>
      <c r="AC847" s="150"/>
      <c r="AD847" s="155"/>
      <c r="AE847" s="164"/>
      <c r="AF847" s="157"/>
      <c r="AG847" s="602"/>
      <c r="AH847" s="602"/>
      <c r="AI847" s="138"/>
      <c r="AJ847" s="139"/>
      <c r="AK847" s="139"/>
      <c r="AL847" s="139"/>
      <c r="AM847" s="139"/>
      <c r="AN847" s="140"/>
    </row>
    <row r="848" spans="1:40" s="64" customFormat="1" ht="14.45" customHeight="1" x14ac:dyDescent="0.2">
      <c r="A848" s="477"/>
      <c r="B848" s="161"/>
      <c r="C848" s="161"/>
      <c r="D848" s="161"/>
      <c r="E848" s="468"/>
      <c r="F848" s="159"/>
      <c r="G848" s="159"/>
      <c r="H848" s="355"/>
      <c r="I848" s="274" t="s">
        <v>61</v>
      </c>
      <c r="J848" s="363"/>
      <c r="K848" s="363" t="s">
        <v>73</v>
      </c>
      <c r="L848" s="358"/>
      <c r="M848" s="355"/>
      <c r="N848" s="355"/>
      <c r="O848" s="355"/>
      <c r="P848" s="217"/>
      <c r="Q848" s="298"/>
      <c r="R848" s="298"/>
      <c r="S848" s="298"/>
      <c r="T848" s="362"/>
      <c r="U848" s="56" t="s">
        <v>53</v>
      </c>
      <c r="V848" s="57" t="s">
        <v>73</v>
      </c>
      <c r="W848" s="57"/>
      <c r="X848" s="320"/>
      <c r="Y848" s="233"/>
      <c r="Z848" s="233"/>
      <c r="AA848" s="233"/>
      <c r="AB848" s="233"/>
      <c r="AC848" s="150"/>
      <c r="AD848" s="155"/>
      <c r="AE848" s="164"/>
      <c r="AF848" s="157"/>
      <c r="AG848" s="602"/>
      <c r="AH848" s="602"/>
      <c r="AI848" s="138"/>
      <c r="AJ848" s="139"/>
      <c r="AK848" s="139"/>
      <c r="AL848" s="139"/>
      <c r="AM848" s="139"/>
      <c r="AN848" s="140"/>
    </row>
    <row r="849" spans="1:40" s="64" customFormat="1" ht="76.5" x14ac:dyDescent="0.2">
      <c r="A849" s="477"/>
      <c r="B849" s="161"/>
      <c r="C849" s="161"/>
      <c r="D849" s="161"/>
      <c r="E849" s="468"/>
      <c r="F849" s="159"/>
      <c r="G849" s="159"/>
      <c r="H849" s="355"/>
      <c r="I849" s="274"/>
      <c r="J849" s="364"/>
      <c r="K849" s="364"/>
      <c r="L849" s="358"/>
      <c r="M849" s="355"/>
      <c r="N849" s="355"/>
      <c r="O849" s="355"/>
      <c r="P849" s="178"/>
      <c r="Q849" s="298"/>
      <c r="R849" s="298"/>
      <c r="S849" s="298"/>
      <c r="T849" s="360" t="s">
        <v>62</v>
      </c>
      <c r="U849" s="56" t="s">
        <v>43</v>
      </c>
      <c r="V849" s="57"/>
      <c r="W849" s="57"/>
      <c r="X849" s="320">
        <f>SUM(IF(V849="x",15)+IF(V850="x",5)+IF(V851="x",15)+IF(V852="x",10)+IF(V853="x",15)+IF(V854="x",10)+IF(V855="x",30))</f>
        <v>0</v>
      </c>
      <c r="Y849" s="233"/>
      <c r="Z849" s="233"/>
      <c r="AA849" s="233"/>
      <c r="AB849" s="233"/>
      <c r="AC849" s="150"/>
      <c r="AD849" s="155"/>
      <c r="AE849" s="164"/>
      <c r="AF849" s="157"/>
      <c r="AG849" s="602"/>
      <c r="AH849" s="602"/>
      <c r="AI849" s="138"/>
      <c r="AJ849" s="139"/>
      <c r="AK849" s="139"/>
      <c r="AL849" s="139"/>
      <c r="AM849" s="139"/>
      <c r="AN849" s="140"/>
    </row>
    <row r="850" spans="1:40" s="64" customFormat="1" ht="63.75" x14ac:dyDescent="0.2">
      <c r="A850" s="477"/>
      <c r="B850" s="161"/>
      <c r="C850" s="161"/>
      <c r="D850" s="161"/>
      <c r="E850" s="468"/>
      <c r="F850" s="159"/>
      <c r="G850" s="159"/>
      <c r="H850" s="355"/>
      <c r="I850" s="274"/>
      <c r="J850" s="365"/>
      <c r="K850" s="365"/>
      <c r="L850" s="358"/>
      <c r="M850" s="355"/>
      <c r="N850" s="355"/>
      <c r="O850" s="355"/>
      <c r="P850" s="178"/>
      <c r="Q850" s="298"/>
      <c r="R850" s="298"/>
      <c r="S850" s="298"/>
      <c r="T850" s="361"/>
      <c r="U850" s="56" t="s">
        <v>46</v>
      </c>
      <c r="V850" s="57"/>
      <c r="W850" s="57"/>
      <c r="X850" s="320"/>
      <c r="Y850" s="233"/>
      <c r="Z850" s="233"/>
      <c r="AA850" s="233"/>
      <c r="AB850" s="233"/>
      <c r="AC850" s="150"/>
      <c r="AD850" s="155"/>
      <c r="AE850" s="164"/>
      <c r="AF850" s="157"/>
      <c r="AG850" s="602"/>
      <c r="AH850" s="602"/>
      <c r="AI850" s="138"/>
      <c r="AJ850" s="139"/>
      <c r="AK850" s="139"/>
      <c r="AL850" s="139"/>
      <c r="AM850" s="139"/>
      <c r="AN850" s="140"/>
    </row>
    <row r="851" spans="1:40" s="64" customFormat="1" ht="14.45" customHeight="1" x14ac:dyDescent="0.2">
      <c r="A851" s="477"/>
      <c r="B851" s="161"/>
      <c r="C851" s="161"/>
      <c r="D851" s="161"/>
      <c r="E851" s="468"/>
      <c r="F851" s="159"/>
      <c r="G851" s="159"/>
      <c r="H851" s="355"/>
      <c r="I851" s="56" t="s">
        <v>63</v>
      </c>
      <c r="J851" s="58"/>
      <c r="K851" s="58" t="s">
        <v>73</v>
      </c>
      <c r="L851" s="358"/>
      <c r="M851" s="355"/>
      <c r="N851" s="355"/>
      <c r="O851" s="355"/>
      <c r="P851" s="178"/>
      <c r="Q851" s="298"/>
      <c r="R851" s="298"/>
      <c r="S851" s="298"/>
      <c r="T851" s="361"/>
      <c r="U851" s="56" t="s">
        <v>47</v>
      </c>
      <c r="V851" s="57"/>
      <c r="W851" s="57"/>
      <c r="X851" s="320"/>
      <c r="Y851" s="233"/>
      <c r="Z851" s="233"/>
      <c r="AA851" s="233"/>
      <c r="AB851" s="233"/>
      <c r="AC851" s="150"/>
      <c r="AD851" s="155"/>
      <c r="AE851" s="164"/>
      <c r="AF851" s="157"/>
      <c r="AG851" s="602"/>
      <c r="AH851" s="602"/>
      <c r="AI851" s="138"/>
      <c r="AJ851" s="139"/>
      <c r="AK851" s="139"/>
      <c r="AL851" s="139"/>
      <c r="AM851" s="139"/>
      <c r="AN851" s="140"/>
    </row>
    <row r="852" spans="1:40" s="64" customFormat="1" ht="14.45" customHeight="1" x14ac:dyDescent="0.2">
      <c r="A852" s="477"/>
      <c r="B852" s="161"/>
      <c r="C852" s="161"/>
      <c r="D852" s="161"/>
      <c r="E852" s="468"/>
      <c r="F852" s="159"/>
      <c r="G852" s="159"/>
      <c r="H852" s="355"/>
      <c r="I852" s="56" t="s">
        <v>64</v>
      </c>
      <c r="J852" s="58"/>
      <c r="K852" s="58" t="s">
        <v>73</v>
      </c>
      <c r="L852" s="358"/>
      <c r="M852" s="355"/>
      <c r="N852" s="355"/>
      <c r="O852" s="355"/>
      <c r="P852" s="178"/>
      <c r="Q852" s="298"/>
      <c r="R852" s="298"/>
      <c r="S852" s="298"/>
      <c r="T852" s="361"/>
      <c r="U852" s="56" t="s">
        <v>48</v>
      </c>
      <c r="V852" s="57"/>
      <c r="W852" s="57"/>
      <c r="X852" s="320"/>
      <c r="Y852" s="233"/>
      <c r="Z852" s="233"/>
      <c r="AA852" s="233"/>
      <c r="AB852" s="233"/>
      <c r="AC852" s="150"/>
      <c r="AD852" s="155"/>
      <c r="AE852" s="164"/>
      <c r="AF852" s="157"/>
      <c r="AG852" s="602"/>
      <c r="AH852" s="602"/>
      <c r="AI852" s="138"/>
      <c r="AJ852" s="139"/>
      <c r="AK852" s="139"/>
      <c r="AL852" s="139"/>
      <c r="AM852" s="139"/>
      <c r="AN852" s="140"/>
    </row>
    <row r="853" spans="1:40" s="64" customFormat="1" ht="63.75" x14ac:dyDescent="0.2">
      <c r="A853" s="477"/>
      <c r="B853" s="161"/>
      <c r="C853" s="161"/>
      <c r="D853" s="161"/>
      <c r="E853" s="468"/>
      <c r="F853" s="159"/>
      <c r="G853" s="159"/>
      <c r="H853" s="355"/>
      <c r="I853" s="56" t="s">
        <v>65</v>
      </c>
      <c r="J853" s="58"/>
      <c r="K853" s="58" t="s">
        <v>73</v>
      </c>
      <c r="L853" s="358"/>
      <c r="M853" s="355"/>
      <c r="N853" s="355"/>
      <c r="O853" s="355"/>
      <c r="P853" s="178"/>
      <c r="Q853" s="298"/>
      <c r="R853" s="298"/>
      <c r="S853" s="298"/>
      <c r="T853" s="361"/>
      <c r="U853" s="56" t="s">
        <v>50</v>
      </c>
      <c r="V853" s="57"/>
      <c r="W853" s="57"/>
      <c r="X853" s="320"/>
      <c r="Y853" s="233"/>
      <c r="Z853" s="233"/>
      <c r="AA853" s="233"/>
      <c r="AB853" s="233"/>
      <c r="AC853" s="150"/>
      <c r="AD853" s="155"/>
      <c r="AE853" s="164"/>
      <c r="AF853" s="157"/>
      <c r="AG853" s="602"/>
      <c r="AH853" s="602"/>
      <c r="AI853" s="138"/>
      <c r="AJ853" s="139"/>
      <c r="AK853" s="139"/>
      <c r="AL853" s="139"/>
      <c r="AM853" s="139"/>
      <c r="AN853" s="140"/>
    </row>
    <row r="854" spans="1:40" s="64" customFormat="1" ht="63.75" x14ac:dyDescent="0.2">
      <c r="A854" s="477"/>
      <c r="B854" s="161"/>
      <c r="C854" s="161"/>
      <c r="D854" s="161"/>
      <c r="E854" s="468"/>
      <c r="F854" s="159"/>
      <c r="G854" s="159"/>
      <c r="H854" s="355"/>
      <c r="I854" s="56" t="s">
        <v>66</v>
      </c>
      <c r="J854" s="58"/>
      <c r="K854" s="58" t="s">
        <v>73</v>
      </c>
      <c r="L854" s="358"/>
      <c r="M854" s="355"/>
      <c r="N854" s="355"/>
      <c r="O854" s="355"/>
      <c r="P854" s="178"/>
      <c r="Q854" s="298"/>
      <c r="R854" s="298"/>
      <c r="S854" s="298"/>
      <c r="T854" s="361"/>
      <c r="U854" s="56" t="s">
        <v>52</v>
      </c>
      <c r="V854" s="57"/>
      <c r="W854" s="57"/>
      <c r="X854" s="320"/>
      <c r="Y854" s="233"/>
      <c r="Z854" s="233"/>
      <c r="AA854" s="233"/>
      <c r="AB854" s="233"/>
      <c r="AC854" s="150"/>
      <c r="AD854" s="155"/>
      <c r="AE854" s="164"/>
      <c r="AF854" s="157"/>
      <c r="AG854" s="602"/>
      <c r="AH854" s="602"/>
      <c r="AI854" s="138"/>
      <c r="AJ854" s="139"/>
      <c r="AK854" s="139"/>
      <c r="AL854" s="139"/>
      <c r="AM854" s="139"/>
      <c r="AN854" s="140"/>
    </row>
    <row r="855" spans="1:40" s="64" customFormat="1" ht="14.45" customHeight="1" x14ac:dyDescent="0.2">
      <c r="A855" s="477"/>
      <c r="B855" s="161"/>
      <c r="C855" s="161"/>
      <c r="D855" s="161"/>
      <c r="E855" s="468"/>
      <c r="F855" s="159"/>
      <c r="G855" s="159"/>
      <c r="H855" s="355"/>
      <c r="I855" s="56" t="s">
        <v>67</v>
      </c>
      <c r="J855" s="58"/>
      <c r="K855" s="58" t="s">
        <v>73</v>
      </c>
      <c r="L855" s="358"/>
      <c r="M855" s="355"/>
      <c r="N855" s="355"/>
      <c r="O855" s="355"/>
      <c r="P855" s="178"/>
      <c r="Q855" s="298"/>
      <c r="R855" s="298"/>
      <c r="S855" s="298"/>
      <c r="T855" s="362"/>
      <c r="U855" s="56" t="s">
        <v>53</v>
      </c>
      <c r="V855" s="57"/>
      <c r="W855" s="57"/>
      <c r="X855" s="320"/>
      <c r="Y855" s="233"/>
      <c r="Z855" s="233"/>
      <c r="AA855" s="233"/>
      <c r="AB855" s="233"/>
      <c r="AC855" s="150"/>
      <c r="AD855" s="155"/>
      <c r="AE855" s="164"/>
      <c r="AF855" s="157"/>
      <c r="AG855" s="602"/>
      <c r="AH855" s="602"/>
      <c r="AI855" s="138"/>
      <c r="AJ855" s="139"/>
      <c r="AK855" s="139"/>
      <c r="AL855" s="139"/>
      <c r="AM855" s="139"/>
      <c r="AN855" s="140"/>
    </row>
    <row r="856" spans="1:40" s="64" customFormat="1" ht="14.45" customHeight="1" x14ac:dyDescent="0.2">
      <c r="A856" s="477"/>
      <c r="B856" s="161"/>
      <c r="C856" s="161"/>
      <c r="D856" s="161"/>
      <c r="E856" s="468"/>
      <c r="F856" s="159"/>
      <c r="G856" s="159"/>
      <c r="H856" s="355"/>
      <c r="I856" s="56" t="s">
        <v>68</v>
      </c>
      <c r="J856" s="36"/>
      <c r="K856" s="58" t="s">
        <v>73</v>
      </c>
      <c r="L856" s="358"/>
      <c r="M856" s="355"/>
      <c r="N856" s="355"/>
      <c r="O856" s="355"/>
      <c r="P856" s="368" t="s">
        <v>69</v>
      </c>
      <c r="Q856" s="369"/>
      <c r="R856" s="369"/>
      <c r="S856" s="369"/>
      <c r="T856" s="369"/>
      <c r="U856" s="369"/>
      <c r="V856" s="369"/>
      <c r="W856" s="369"/>
      <c r="X856" s="370"/>
      <c r="Y856" s="233"/>
      <c r="Z856" s="233"/>
      <c r="AA856" s="233"/>
      <c r="AB856" s="233"/>
      <c r="AC856" s="150"/>
      <c r="AD856" s="155"/>
      <c r="AE856" s="164"/>
      <c r="AF856" s="157"/>
      <c r="AG856" s="602"/>
      <c r="AH856" s="602"/>
      <c r="AI856" s="138"/>
      <c r="AJ856" s="139"/>
      <c r="AK856" s="139"/>
      <c r="AL856" s="139"/>
      <c r="AM856" s="139"/>
      <c r="AN856" s="140"/>
    </row>
    <row r="857" spans="1:40" s="64" customFormat="1" ht="14.45" customHeight="1" x14ac:dyDescent="0.2">
      <c r="A857" s="477"/>
      <c r="B857" s="161"/>
      <c r="C857" s="161"/>
      <c r="D857" s="161"/>
      <c r="E857" s="468"/>
      <c r="F857" s="159"/>
      <c r="G857" s="159"/>
      <c r="H857" s="355"/>
      <c r="I857" s="56" t="s">
        <v>70</v>
      </c>
      <c r="J857" s="38"/>
      <c r="K857" s="58" t="s">
        <v>73</v>
      </c>
      <c r="L857" s="358"/>
      <c r="M857" s="355"/>
      <c r="N857" s="355"/>
      <c r="O857" s="355"/>
      <c r="P857" s="371"/>
      <c r="Q857" s="372"/>
      <c r="R857" s="372"/>
      <c r="S857" s="372"/>
      <c r="T857" s="372"/>
      <c r="U857" s="372"/>
      <c r="V857" s="372"/>
      <c r="W857" s="372"/>
      <c r="X857" s="373"/>
      <c r="Y857" s="233"/>
      <c r="Z857" s="233"/>
      <c r="AA857" s="233"/>
      <c r="AB857" s="233"/>
      <c r="AC857" s="150"/>
      <c r="AD857" s="155"/>
      <c r="AE857" s="164"/>
      <c r="AF857" s="157"/>
      <c r="AG857" s="602"/>
      <c r="AH857" s="602"/>
      <c r="AI857" s="138"/>
      <c r="AJ857" s="139"/>
      <c r="AK857" s="139"/>
      <c r="AL857" s="139"/>
      <c r="AM857" s="139"/>
      <c r="AN857" s="140"/>
    </row>
    <row r="858" spans="1:40" s="64" customFormat="1" ht="14.45" customHeight="1" x14ac:dyDescent="0.2">
      <c r="A858" s="477"/>
      <c r="B858" s="161"/>
      <c r="C858" s="161"/>
      <c r="D858" s="161"/>
      <c r="E858" s="468"/>
      <c r="F858" s="159"/>
      <c r="G858" s="159"/>
      <c r="H858" s="355"/>
      <c r="I858" s="56" t="s">
        <v>71</v>
      </c>
      <c r="J858" s="38"/>
      <c r="K858" s="58" t="s">
        <v>73</v>
      </c>
      <c r="L858" s="358"/>
      <c r="M858" s="355"/>
      <c r="N858" s="355"/>
      <c r="O858" s="355"/>
      <c r="P858" s="371"/>
      <c r="Q858" s="372"/>
      <c r="R858" s="372"/>
      <c r="S858" s="372"/>
      <c r="T858" s="372"/>
      <c r="U858" s="372"/>
      <c r="V858" s="372"/>
      <c r="W858" s="372"/>
      <c r="X858" s="373"/>
      <c r="Y858" s="233"/>
      <c r="Z858" s="233"/>
      <c r="AA858" s="233"/>
      <c r="AB858" s="233"/>
      <c r="AC858" s="150"/>
      <c r="AD858" s="155"/>
      <c r="AE858" s="164"/>
      <c r="AF858" s="157"/>
      <c r="AG858" s="602"/>
      <c r="AH858" s="602"/>
      <c r="AI858" s="138"/>
      <c r="AJ858" s="139"/>
      <c r="AK858" s="139"/>
      <c r="AL858" s="139"/>
      <c r="AM858" s="139"/>
      <c r="AN858" s="140"/>
    </row>
    <row r="859" spans="1:40" s="64" customFormat="1" ht="14.45" customHeight="1" x14ac:dyDescent="0.2">
      <c r="A859" s="477"/>
      <c r="B859" s="162"/>
      <c r="C859" s="162"/>
      <c r="D859" s="162"/>
      <c r="E859" s="469"/>
      <c r="F859" s="160"/>
      <c r="G859" s="160"/>
      <c r="H859" s="356"/>
      <c r="I859" s="34" t="s">
        <v>72</v>
      </c>
      <c r="J859" s="38"/>
      <c r="K859" s="36" t="s">
        <v>73</v>
      </c>
      <c r="L859" s="359"/>
      <c r="M859" s="356"/>
      <c r="N859" s="356"/>
      <c r="O859" s="356"/>
      <c r="P859" s="374"/>
      <c r="Q859" s="375"/>
      <c r="R859" s="375"/>
      <c r="S859" s="375"/>
      <c r="T859" s="375"/>
      <c r="U859" s="375"/>
      <c r="V859" s="375"/>
      <c r="W859" s="375"/>
      <c r="X859" s="376"/>
      <c r="Y859" s="234"/>
      <c r="Z859" s="234"/>
      <c r="AA859" s="234"/>
      <c r="AB859" s="234"/>
      <c r="AC859" s="151"/>
      <c r="AD859" s="179"/>
      <c r="AE859" s="165"/>
      <c r="AF859" s="188"/>
      <c r="AG859" s="603"/>
      <c r="AH859" s="603"/>
      <c r="AI859" s="143"/>
      <c r="AJ859" s="144"/>
      <c r="AK859" s="144"/>
      <c r="AL859" s="144"/>
      <c r="AM859" s="144"/>
      <c r="AN859" s="145"/>
    </row>
    <row r="860" spans="1:40" s="64" customFormat="1" ht="26.45" customHeight="1" x14ac:dyDescent="0.2">
      <c r="A860" s="477"/>
      <c r="B860" s="158" t="s">
        <v>568</v>
      </c>
      <c r="C860" s="178" t="s">
        <v>414</v>
      </c>
      <c r="D860" s="178" t="s">
        <v>415</v>
      </c>
      <c r="E860" s="463" t="s">
        <v>416</v>
      </c>
      <c r="F860" s="146" t="s">
        <v>417</v>
      </c>
      <c r="G860" s="170">
        <v>2</v>
      </c>
      <c r="H860" s="366" t="str">
        <f>IF(G860=1,"RARA VEZ",IF(G860=2,"IMPROBABLE",IF(G860=3,"POSIBLE",IF(G860=4,"PROBABLE",IF(G860=5,"CASI SEGURO"," ")))))</f>
        <v>IMPROBABLE</v>
      </c>
      <c r="I860" s="56" t="s">
        <v>41</v>
      </c>
      <c r="J860" s="59" t="s">
        <v>74</v>
      </c>
      <c r="K860" s="58"/>
      <c r="L860" s="367">
        <f>COUNTIF(J860:J891,"x")</f>
        <v>12</v>
      </c>
      <c r="M860" s="366" t="str">
        <f>IF(L860&lt;6,"5",IF(L860&gt;11,"20",IF(L1002&gt;6,"10","10 ")))</f>
        <v>20</v>
      </c>
      <c r="N860" s="366">
        <f>(G860*M860)</f>
        <v>40</v>
      </c>
      <c r="O860" s="366" t="str">
        <f>IF(N860&lt;11,"BAJA",IF(N860&gt;59,"EXTREMA",IF(N860=15,"MODERADA",IF(N860=20,"MODERADA",IF(N860=25,"MODERADA",IF(N860=30,"ALTA",IF(N860=40,"ALTA",IF(N860=50,"ALTA"," "))))))))</f>
        <v>ALTA</v>
      </c>
      <c r="P860" s="217" t="s">
        <v>418</v>
      </c>
      <c r="Q860" s="298"/>
      <c r="R860" s="298"/>
      <c r="S860" s="298"/>
      <c r="T860" s="360" t="s">
        <v>42</v>
      </c>
      <c r="U860" s="56" t="s">
        <v>43</v>
      </c>
      <c r="V860" s="57"/>
      <c r="W860" s="57" t="s">
        <v>73</v>
      </c>
      <c r="X860" s="320">
        <f>SUM(IF(V860="x",15)+IF(V861="x",5)+IF(V862="x",15)+IF(V863="x",10)+IF(V864="x",15)+IF(V865="x",10)+IF(V866="x",30))</f>
        <v>55</v>
      </c>
      <c r="Y860" s="233">
        <f>AVERAGE(X860:X887)</f>
        <v>56.25</v>
      </c>
      <c r="Z860" s="233" t="str">
        <f>IF(Y860&lt;86,"DEBIL",IF(Y860&gt;95,"FUERTE",IF(Y860=86,"MODERADO",IF(Y860=87,"MODERADO",IF(Y860=88,"MODERADO",IF(Y860=89,"MODERADO",IF(Y860=90,"MODERADO",IF(Y860=91,"MODERADO",IF(Y860=92,"MODERADO",IF(Y860=93,"MODERADO",IF(Y860=94,"MODERADO",IF(Y860=95,"MODERADO"," "))))))))))))</f>
        <v>DEBIL</v>
      </c>
      <c r="AA860" s="232" t="str">
        <f>IF(Y860&lt;85,O860," ")</f>
        <v>ALTA</v>
      </c>
      <c r="AB860" s="232" t="s">
        <v>44</v>
      </c>
      <c r="AC860" s="216" t="s">
        <v>419</v>
      </c>
      <c r="AD860" s="178" t="s">
        <v>406</v>
      </c>
      <c r="AE860" s="218">
        <v>44408</v>
      </c>
      <c r="AF860" s="192" t="s">
        <v>420</v>
      </c>
      <c r="AG860" s="595" t="s">
        <v>723</v>
      </c>
      <c r="AH860" s="598" t="s">
        <v>723</v>
      </c>
      <c r="AI860" s="126" t="s">
        <v>723</v>
      </c>
      <c r="AJ860" s="127"/>
      <c r="AK860" s="127"/>
      <c r="AL860" s="127"/>
      <c r="AM860" s="127"/>
      <c r="AN860" s="128"/>
    </row>
    <row r="861" spans="1:40" s="64" customFormat="1" ht="63.75" x14ac:dyDescent="0.2">
      <c r="A861" s="477"/>
      <c r="B861" s="161"/>
      <c r="C861" s="155"/>
      <c r="D861" s="155"/>
      <c r="E861" s="464"/>
      <c r="F861" s="147"/>
      <c r="G861" s="159"/>
      <c r="H861" s="355"/>
      <c r="I861" s="274" t="s">
        <v>45</v>
      </c>
      <c r="J861" s="297" t="s">
        <v>74</v>
      </c>
      <c r="K861" s="297"/>
      <c r="L861" s="358"/>
      <c r="M861" s="355"/>
      <c r="N861" s="355"/>
      <c r="O861" s="355"/>
      <c r="P861" s="217"/>
      <c r="Q861" s="298"/>
      <c r="R861" s="298"/>
      <c r="S861" s="298"/>
      <c r="T861" s="361"/>
      <c r="U861" s="56" t="s">
        <v>46</v>
      </c>
      <c r="V861" s="57" t="s">
        <v>73</v>
      </c>
      <c r="W861" s="57"/>
      <c r="X861" s="320"/>
      <c r="Y861" s="233"/>
      <c r="Z861" s="233"/>
      <c r="AA861" s="233"/>
      <c r="AB861" s="233"/>
      <c r="AC861" s="216"/>
      <c r="AD861" s="155"/>
      <c r="AE861" s="217"/>
      <c r="AF861" s="193"/>
      <c r="AG861" s="596"/>
      <c r="AH861" s="599"/>
      <c r="AI861" s="129"/>
      <c r="AJ861" s="130"/>
      <c r="AK861" s="130"/>
      <c r="AL861" s="130"/>
      <c r="AM861" s="130"/>
      <c r="AN861" s="131"/>
    </row>
    <row r="862" spans="1:40" s="64" customFormat="1" ht="14.45" customHeight="1" x14ac:dyDescent="0.2">
      <c r="A862" s="477"/>
      <c r="B862" s="161"/>
      <c r="C862" s="155"/>
      <c r="D862" s="155"/>
      <c r="E862" s="464"/>
      <c r="F862" s="147"/>
      <c r="G862" s="159"/>
      <c r="H862" s="355"/>
      <c r="I862" s="274"/>
      <c r="J862" s="297"/>
      <c r="K862" s="297"/>
      <c r="L862" s="358"/>
      <c r="M862" s="355"/>
      <c r="N862" s="355"/>
      <c r="O862" s="355"/>
      <c r="P862" s="217"/>
      <c r="Q862" s="298"/>
      <c r="R862" s="298"/>
      <c r="S862" s="298"/>
      <c r="T862" s="361"/>
      <c r="U862" s="56" t="s">
        <v>47</v>
      </c>
      <c r="V862" s="57"/>
      <c r="W862" s="57" t="s">
        <v>73</v>
      </c>
      <c r="X862" s="320"/>
      <c r="Y862" s="233"/>
      <c r="Z862" s="233"/>
      <c r="AA862" s="233"/>
      <c r="AB862" s="233"/>
      <c r="AC862" s="216"/>
      <c r="AD862" s="155"/>
      <c r="AE862" s="217"/>
      <c r="AF862" s="193"/>
      <c r="AG862" s="596"/>
      <c r="AH862" s="599"/>
      <c r="AI862" s="129"/>
      <c r="AJ862" s="130"/>
      <c r="AK862" s="130"/>
      <c r="AL862" s="130"/>
      <c r="AM862" s="130"/>
      <c r="AN862" s="131"/>
    </row>
    <row r="863" spans="1:40" s="64" customFormat="1" ht="14.45" customHeight="1" x14ac:dyDescent="0.2">
      <c r="A863" s="477"/>
      <c r="B863" s="161"/>
      <c r="C863" s="155"/>
      <c r="D863" s="155"/>
      <c r="E863" s="464"/>
      <c r="F863" s="147"/>
      <c r="G863" s="159"/>
      <c r="H863" s="355"/>
      <c r="I863" s="274"/>
      <c r="J863" s="297"/>
      <c r="K863" s="297"/>
      <c r="L863" s="358"/>
      <c r="M863" s="355"/>
      <c r="N863" s="355"/>
      <c r="O863" s="355"/>
      <c r="P863" s="217"/>
      <c r="Q863" s="298"/>
      <c r="R863" s="298"/>
      <c r="S863" s="298"/>
      <c r="T863" s="361"/>
      <c r="U863" s="56" t="s">
        <v>48</v>
      </c>
      <c r="V863" s="57" t="s">
        <v>73</v>
      </c>
      <c r="W863" s="57"/>
      <c r="X863" s="320"/>
      <c r="Y863" s="233"/>
      <c r="Z863" s="233"/>
      <c r="AA863" s="233"/>
      <c r="AB863" s="233"/>
      <c r="AC863" s="216"/>
      <c r="AD863" s="155"/>
      <c r="AE863" s="217"/>
      <c r="AF863" s="193"/>
      <c r="AG863" s="596"/>
      <c r="AH863" s="599"/>
      <c r="AI863" s="129"/>
      <c r="AJ863" s="130"/>
      <c r="AK863" s="130"/>
      <c r="AL863" s="130"/>
      <c r="AM863" s="130"/>
      <c r="AN863" s="131"/>
    </row>
    <row r="864" spans="1:40" s="64" customFormat="1" ht="63.75" x14ac:dyDescent="0.2">
      <c r="A864" s="477"/>
      <c r="B864" s="161"/>
      <c r="C864" s="155"/>
      <c r="D864" s="155"/>
      <c r="E864" s="464"/>
      <c r="F864" s="147"/>
      <c r="G864" s="159"/>
      <c r="H864" s="355"/>
      <c r="I864" s="56" t="s">
        <v>49</v>
      </c>
      <c r="J864" s="58" t="s">
        <v>74</v>
      </c>
      <c r="K864" s="58"/>
      <c r="L864" s="358"/>
      <c r="M864" s="355"/>
      <c r="N864" s="355"/>
      <c r="O864" s="355"/>
      <c r="P864" s="217"/>
      <c r="Q864" s="298"/>
      <c r="R864" s="298"/>
      <c r="S864" s="298"/>
      <c r="T864" s="361"/>
      <c r="U864" s="56" t="s">
        <v>50</v>
      </c>
      <c r="V864" s="57"/>
      <c r="W864" s="57" t="s">
        <v>73</v>
      </c>
      <c r="X864" s="320"/>
      <c r="Y864" s="233"/>
      <c r="Z864" s="233"/>
      <c r="AA864" s="233"/>
      <c r="AB864" s="233"/>
      <c r="AC864" s="216"/>
      <c r="AD864" s="155"/>
      <c r="AE864" s="217"/>
      <c r="AF864" s="193"/>
      <c r="AG864" s="596"/>
      <c r="AH864" s="599"/>
      <c r="AI864" s="129"/>
      <c r="AJ864" s="130"/>
      <c r="AK864" s="130"/>
      <c r="AL864" s="130"/>
      <c r="AM864" s="130"/>
      <c r="AN864" s="131"/>
    </row>
    <row r="865" spans="1:40" s="64" customFormat="1" ht="63.75" x14ac:dyDescent="0.2">
      <c r="A865" s="477"/>
      <c r="B865" s="161"/>
      <c r="C865" s="155"/>
      <c r="D865" s="155"/>
      <c r="E865" s="464"/>
      <c r="F865" s="147"/>
      <c r="G865" s="159"/>
      <c r="H865" s="355"/>
      <c r="I865" s="274" t="s">
        <v>51</v>
      </c>
      <c r="J865" s="297"/>
      <c r="K865" s="297" t="s">
        <v>73</v>
      </c>
      <c r="L865" s="358"/>
      <c r="M865" s="355"/>
      <c r="N865" s="355"/>
      <c r="O865" s="355"/>
      <c r="P865" s="217"/>
      <c r="Q865" s="298"/>
      <c r="R865" s="298"/>
      <c r="S865" s="298"/>
      <c r="T865" s="361"/>
      <c r="U865" s="56" t="s">
        <v>52</v>
      </c>
      <c r="V865" s="57" t="s">
        <v>73</v>
      </c>
      <c r="W865" s="57"/>
      <c r="X865" s="320"/>
      <c r="Y865" s="233"/>
      <c r="Z865" s="233"/>
      <c r="AA865" s="233"/>
      <c r="AB865" s="233"/>
      <c r="AC865" s="216"/>
      <c r="AD865" s="155"/>
      <c r="AE865" s="217"/>
      <c r="AF865" s="193"/>
      <c r="AG865" s="596"/>
      <c r="AH865" s="599"/>
      <c r="AI865" s="129"/>
      <c r="AJ865" s="130"/>
      <c r="AK865" s="130"/>
      <c r="AL865" s="130"/>
      <c r="AM865" s="130"/>
      <c r="AN865" s="131"/>
    </row>
    <row r="866" spans="1:40" s="64" customFormat="1" ht="14.45" customHeight="1" x14ac:dyDescent="0.2">
      <c r="A866" s="477"/>
      <c r="B866" s="161"/>
      <c r="C866" s="155"/>
      <c r="D866" s="155"/>
      <c r="E866" s="464"/>
      <c r="F866" s="147"/>
      <c r="G866" s="159"/>
      <c r="H866" s="355"/>
      <c r="I866" s="274"/>
      <c r="J866" s="297"/>
      <c r="K866" s="297"/>
      <c r="L866" s="358"/>
      <c r="M866" s="355"/>
      <c r="N866" s="355"/>
      <c r="O866" s="355"/>
      <c r="P866" s="217"/>
      <c r="Q866" s="298"/>
      <c r="R866" s="298"/>
      <c r="S866" s="298"/>
      <c r="T866" s="362"/>
      <c r="U866" s="56" t="s">
        <v>53</v>
      </c>
      <c r="V866" s="57" t="s">
        <v>73</v>
      </c>
      <c r="W866" s="57"/>
      <c r="X866" s="320"/>
      <c r="Y866" s="233"/>
      <c r="Z866" s="233"/>
      <c r="AA866" s="233"/>
      <c r="AB866" s="233"/>
      <c r="AC866" s="216"/>
      <c r="AD866" s="155"/>
      <c r="AE866" s="217"/>
      <c r="AF866" s="193"/>
      <c r="AG866" s="597"/>
      <c r="AH866" s="600"/>
      <c r="AI866" s="132"/>
      <c r="AJ866" s="133"/>
      <c r="AK866" s="133"/>
      <c r="AL866" s="133"/>
      <c r="AM866" s="133"/>
      <c r="AN866" s="134"/>
    </row>
    <row r="867" spans="1:40" s="64" customFormat="1" ht="76.5" x14ac:dyDescent="0.2">
      <c r="A867" s="477"/>
      <c r="B867" s="161"/>
      <c r="C867" s="155"/>
      <c r="D867" s="155"/>
      <c r="E867" s="464"/>
      <c r="F867" s="147"/>
      <c r="G867" s="159"/>
      <c r="H867" s="355"/>
      <c r="I867" s="274"/>
      <c r="J867" s="297"/>
      <c r="K867" s="297"/>
      <c r="L867" s="358"/>
      <c r="M867" s="355"/>
      <c r="N867" s="355"/>
      <c r="O867" s="355"/>
      <c r="P867" s="328" t="s">
        <v>421</v>
      </c>
      <c r="Q867" s="298"/>
      <c r="R867" s="298"/>
      <c r="S867" s="298"/>
      <c r="T867" s="360" t="s">
        <v>54</v>
      </c>
      <c r="U867" s="56" t="s">
        <v>43</v>
      </c>
      <c r="V867" s="57"/>
      <c r="W867" s="57" t="s">
        <v>73</v>
      </c>
      <c r="X867" s="320">
        <f>SUM(IF(V867="x",15)+IF(V868="x",5)+IF(V869="x",15)+IF(V870="x",10)+IF(V871="x",15)+IF(V872="x",10)+IF(V873="x",30))</f>
        <v>30</v>
      </c>
      <c r="Y867" s="233"/>
      <c r="Z867" s="233"/>
      <c r="AA867" s="233"/>
      <c r="AB867" s="233"/>
      <c r="AC867" s="216" t="s">
        <v>422</v>
      </c>
      <c r="AD867" s="217" t="s">
        <v>423</v>
      </c>
      <c r="AE867" s="218" t="s">
        <v>272</v>
      </c>
      <c r="AF867" s="219" t="s">
        <v>424</v>
      </c>
      <c r="AG867" s="595" t="s">
        <v>723</v>
      </c>
      <c r="AH867" s="598" t="s">
        <v>723</v>
      </c>
      <c r="AI867" s="126" t="s">
        <v>723</v>
      </c>
      <c r="AJ867" s="127"/>
      <c r="AK867" s="127"/>
      <c r="AL867" s="127"/>
      <c r="AM867" s="127"/>
      <c r="AN867" s="128"/>
    </row>
    <row r="868" spans="1:40" s="64" customFormat="1" ht="63.75" x14ac:dyDescent="0.2">
      <c r="A868" s="477"/>
      <c r="B868" s="161"/>
      <c r="C868" s="155"/>
      <c r="D868" s="155"/>
      <c r="E868" s="464"/>
      <c r="F868" s="147"/>
      <c r="G868" s="159"/>
      <c r="H868" s="355"/>
      <c r="I868" s="274" t="s">
        <v>55</v>
      </c>
      <c r="J868" s="297"/>
      <c r="K868" s="297" t="s">
        <v>73</v>
      </c>
      <c r="L868" s="358"/>
      <c r="M868" s="355"/>
      <c r="N868" s="355"/>
      <c r="O868" s="355"/>
      <c r="P868" s="328"/>
      <c r="Q868" s="298"/>
      <c r="R868" s="298"/>
      <c r="S868" s="298"/>
      <c r="T868" s="361"/>
      <c r="U868" s="56" t="s">
        <v>46</v>
      </c>
      <c r="V868" s="57" t="s">
        <v>73</v>
      </c>
      <c r="W868" s="57"/>
      <c r="X868" s="320"/>
      <c r="Y868" s="233"/>
      <c r="Z868" s="233"/>
      <c r="AA868" s="233"/>
      <c r="AB868" s="233"/>
      <c r="AC868" s="216"/>
      <c r="AD868" s="217"/>
      <c r="AE868" s="217"/>
      <c r="AF868" s="219"/>
      <c r="AG868" s="596"/>
      <c r="AH868" s="599"/>
      <c r="AI868" s="129"/>
      <c r="AJ868" s="130"/>
      <c r="AK868" s="130"/>
      <c r="AL868" s="130"/>
      <c r="AM868" s="130"/>
      <c r="AN868" s="131"/>
    </row>
    <row r="869" spans="1:40" s="64" customFormat="1" ht="14.45" customHeight="1" x14ac:dyDescent="0.2">
      <c r="A869" s="477"/>
      <c r="B869" s="161"/>
      <c r="C869" s="155"/>
      <c r="D869" s="155"/>
      <c r="E869" s="464"/>
      <c r="F869" s="147"/>
      <c r="G869" s="159"/>
      <c r="H869" s="355"/>
      <c r="I869" s="274"/>
      <c r="J869" s="297"/>
      <c r="K869" s="297"/>
      <c r="L869" s="358"/>
      <c r="M869" s="355"/>
      <c r="N869" s="355"/>
      <c r="O869" s="355"/>
      <c r="P869" s="328"/>
      <c r="Q869" s="298"/>
      <c r="R869" s="298"/>
      <c r="S869" s="298"/>
      <c r="T869" s="361"/>
      <c r="U869" s="56" t="s">
        <v>47</v>
      </c>
      <c r="V869" s="57"/>
      <c r="W869" s="57" t="s">
        <v>73</v>
      </c>
      <c r="X869" s="320"/>
      <c r="Y869" s="233"/>
      <c r="Z869" s="233"/>
      <c r="AA869" s="233"/>
      <c r="AB869" s="233"/>
      <c r="AC869" s="216"/>
      <c r="AD869" s="217"/>
      <c r="AE869" s="217"/>
      <c r="AF869" s="219"/>
      <c r="AG869" s="596"/>
      <c r="AH869" s="599"/>
      <c r="AI869" s="129"/>
      <c r="AJ869" s="130"/>
      <c r="AK869" s="130"/>
      <c r="AL869" s="130"/>
      <c r="AM869" s="130"/>
      <c r="AN869" s="131"/>
    </row>
    <row r="870" spans="1:40" s="64" customFormat="1" ht="14.45" customHeight="1" x14ac:dyDescent="0.2">
      <c r="A870" s="477"/>
      <c r="B870" s="161"/>
      <c r="C870" s="155"/>
      <c r="D870" s="155"/>
      <c r="E870" s="464"/>
      <c r="F870" s="147"/>
      <c r="G870" s="159"/>
      <c r="H870" s="355"/>
      <c r="I870" s="274"/>
      <c r="J870" s="297"/>
      <c r="K870" s="297"/>
      <c r="L870" s="358"/>
      <c r="M870" s="355"/>
      <c r="N870" s="355"/>
      <c r="O870" s="355"/>
      <c r="P870" s="328"/>
      <c r="Q870" s="298"/>
      <c r="R870" s="298"/>
      <c r="S870" s="298"/>
      <c r="T870" s="361"/>
      <c r="U870" s="56" t="s">
        <v>48</v>
      </c>
      <c r="V870" s="57" t="s">
        <v>73</v>
      </c>
      <c r="W870" s="57"/>
      <c r="X870" s="320"/>
      <c r="Y870" s="233"/>
      <c r="Z870" s="233"/>
      <c r="AA870" s="233"/>
      <c r="AB870" s="233"/>
      <c r="AC870" s="216"/>
      <c r="AD870" s="217"/>
      <c r="AE870" s="217"/>
      <c r="AF870" s="219"/>
      <c r="AG870" s="596"/>
      <c r="AH870" s="599"/>
      <c r="AI870" s="129"/>
      <c r="AJ870" s="130"/>
      <c r="AK870" s="130"/>
      <c r="AL870" s="130"/>
      <c r="AM870" s="130"/>
      <c r="AN870" s="131"/>
    </row>
    <row r="871" spans="1:40" s="64" customFormat="1" ht="63.75" x14ac:dyDescent="0.2">
      <c r="A871" s="477"/>
      <c r="B871" s="161"/>
      <c r="C871" s="155"/>
      <c r="D871" s="155"/>
      <c r="E871" s="464"/>
      <c r="F871" s="147"/>
      <c r="G871" s="159"/>
      <c r="H871" s="355"/>
      <c r="I871" s="56" t="s">
        <v>56</v>
      </c>
      <c r="J871" s="58" t="s">
        <v>73</v>
      </c>
      <c r="K871" s="58"/>
      <c r="L871" s="358"/>
      <c r="M871" s="355"/>
      <c r="N871" s="355"/>
      <c r="O871" s="355"/>
      <c r="P871" s="328"/>
      <c r="Q871" s="298"/>
      <c r="R871" s="298"/>
      <c r="S871" s="298"/>
      <c r="T871" s="361"/>
      <c r="U871" s="56" t="s">
        <v>50</v>
      </c>
      <c r="V871" s="57" t="s">
        <v>73</v>
      </c>
      <c r="W871" s="57"/>
      <c r="X871" s="320"/>
      <c r="Y871" s="233"/>
      <c r="Z871" s="233"/>
      <c r="AA871" s="233"/>
      <c r="AB871" s="233"/>
      <c r="AC871" s="216"/>
      <c r="AD871" s="217"/>
      <c r="AE871" s="217"/>
      <c r="AF871" s="219"/>
      <c r="AG871" s="596"/>
      <c r="AH871" s="599"/>
      <c r="AI871" s="129"/>
      <c r="AJ871" s="130"/>
      <c r="AK871" s="130"/>
      <c r="AL871" s="130"/>
      <c r="AM871" s="130"/>
      <c r="AN871" s="131"/>
    </row>
    <row r="872" spans="1:40" s="64" customFormat="1" ht="63.75" x14ac:dyDescent="0.2">
      <c r="A872" s="477"/>
      <c r="B872" s="161"/>
      <c r="C872" s="155"/>
      <c r="D872" s="155"/>
      <c r="E872" s="464"/>
      <c r="F872" s="147"/>
      <c r="G872" s="159"/>
      <c r="H872" s="355"/>
      <c r="I872" s="274" t="s">
        <v>57</v>
      </c>
      <c r="J872" s="297" t="s">
        <v>74</v>
      </c>
      <c r="K872" s="297"/>
      <c r="L872" s="358"/>
      <c r="M872" s="355"/>
      <c r="N872" s="355"/>
      <c r="O872" s="355"/>
      <c r="P872" s="328"/>
      <c r="Q872" s="298"/>
      <c r="R872" s="298"/>
      <c r="S872" s="298"/>
      <c r="T872" s="361"/>
      <c r="U872" s="56" t="s">
        <v>52</v>
      </c>
      <c r="V872" s="57"/>
      <c r="W872" s="57" t="s">
        <v>73</v>
      </c>
      <c r="X872" s="320"/>
      <c r="Y872" s="233"/>
      <c r="Z872" s="233"/>
      <c r="AA872" s="233"/>
      <c r="AB872" s="233"/>
      <c r="AC872" s="216"/>
      <c r="AD872" s="217"/>
      <c r="AE872" s="217"/>
      <c r="AF872" s="219"/>
      <c r="AG872" s="596"/>
      <c r="AH872" s="599"/>
      <c r="AI872" s="129"/>
      <c r="AJ872" s="130"/>
      <c r="AK872" s="130"/>
      <c r="AL872" s="130"/>
      <c r="AM872" s="130"/>
      <c r="AN872" s="131"/>
    </row>
    <row r="873" spans="1:40" s="64" customFormat="1" ht="14.45" customHeight="1" x14ac:dyDescent="0.2">
      <c r="A873" s="477"/>
      <c r="B873" s="161"/>
      <c r="C873" s="155"/>
      <c r="D873" s="155"/>
      <c r="E873" s="464"/>
      <c r="F873" s="147"/>
      <c r="G873" s="159"/>
      <c r="H873" s="355"/>
      <c r="I873" s="274"/>
      <c r="J873" s="297"/>
      <c r="K873" s="297"/>
      <c r="L873" s="358"/>
      <c r="M873" s="355"/>
      <c r="N873" s="355"/>
      <c r="O873" s="355"/>
      <c r="P873" s="328"/>
      <c r="Q873" s="298"/>
      <c r="R873" s="298"/>
      <c r="S873" s="298"/>
      <c r="T873" s="362"/>
      <c r="U873" s="56" t="s">
        <v>53</v>
      </c>
      <c r="V873" s="57"/>
      <c r="W873" s="57" t="s">
        <v>73</v>
      </c>
      <c r="X873" s="320"/>
      <c r="Y873" s="233"/>
      <c r="Z873" s="233"/>
      <c r="AA873" s="233"/>
      <c r="AB873" s="233"/>
      <c r="AC873" s="216"/>
      <c r="AD873" s="217"/>
      <c r="AE873" s="217"/>
      <c r="AF873" s="219"/>
      <c r="AG873" s="597"/>
      <c r="AH873" s="600"/>
      <c r="AI873" s="132"/>
      <c r="AJ873" s="133"/>
      <c r="AK873" s="133"/>
      <c r="AL873" s="133"/>
      <c r="AM873" s="133"/>
      <c r="AN873" s="134"/>
    </row>
    <row r="874" spans="1:40" s="64" customFormat="1" ht="76.5" x14ac:dyDescent="0.2">
      <c r="A874" s="477"/>
      <c r="B874" s="161"/>
      <c r="C874" s="155"/>
      <c r="D874" s="155"/>
      <c r="E874" s="464"/>
      <c r="F874" s="147"/>
      <c r="G874" s="159"/>
      <c r="H874" s="355"/>
      <c r="I874" s="274"/>
      <c r="J874" s="297"/>
      <c r="K874" s="297"/>
      <c r="L874" s="358"/>
      <c r="M874" s="355"/>
      <c r="N874" s="355"/>
      <c r="O874" s="355"/>
      <c r="P874" s="217" t="s">
        <v>425</v>
      </c>
      <c r="Q874" s="298"/>
      <c r="R874" s="298"/>
      <c r="S874" s="298"/>
      <c r="T874" s="360" t="s">
        <v>58</v>
      </c>
      <c r="U874" s="56" t="s">
        <v>43</v>
      </c>
      <c r="V874" s="57" t="s">
        <v>73</v>
      </c>
      <c r="W874" s="57"/>
      <c r="X874" s="320">
        <f>SUM(IF(V874="x",15)+IF(V875="x",5)+IF(V876="x",15)+IF(V877="x",10)+IF(V878="x",15)+IF(V879="x",10)+IF(V880="x",30))</f>
        <v>85</v>
      </c>
      <c r="Y874" s="233"/>
      <c r="Z874" s="233"/>
      <c r="AA874" s="233"/>
      <c r="AB874" s="233"/>
      <c r="AC874" s="77" t="s">
        <v>426</v>
      </c>
      <c r="AD874" s="217" t="s">
        <v>406</v>
      </c>
      <c r="AE874" s="217" t="s">
        <v>272</v>
      </c>
      <c r="AF874" s="219" t="s">
        <v>427</v>
      </c>
      <c r="AG874" s="595" t="s">
        <v>723</v>
      </c>
      <c r="AH874" s="598" t="s">
        <v>723</v>
      </c>
      <c r="AI874" s="126" t="s">
        <v>723</v>
      </c>
      <c r="AJ874" s="127"/>
      <c r="AK874" s="127"/>
      <c r="AL874" s="127"/>
      <c r="AM874" s="127"/>
      <c r="AN874" s="128"/>
    </row>
    <row r="875" spans="1:40" s="64" customFormat="1" ht="71.25" x14ac:dyDescent="0.2">
      <c r="A875" s="477"/>
      <c r="B875" s="161"/>
      <c r="C875" s="155"/>
      <c r="D875" s="155"/>
      <c r="E875" s="464"/>
      <c r="F875" s="147"/>
      <c r="G875" s="159"/>
      <c r="H875" s="355"/>
      <c r="I875" s="274" t="s">
        <v>59</v>
      </c>
      <c r="J875" s="363"/>
      <c r="K875" s="297" t="s">
        <v>73</v>
      </c>
      <c r="L875" s="358"/>
      <c r="M875" s="355"/>
      <c r="N875" s="355"/>
      <c r="O875" s="355"/>
      <c r="P875" s="217"/>
      <c r="Q875" s="298"/>
      <c r="R875" s="298"/>
      <c r="S875" s="298"/>
      <c r="T875" s="361"/>
      <c r="U875" s="56" t="s">
        <v>46</v>
      </c>
      <c r="V875" s="57" t="s">
        <v>73</v>
      </c>
      <c r="W875" s="57"/>
      <c r="X875" s="320"/>
      <c r="Y875" s="233"/>
      <c r="Z875" s="233"/>
      <c r="AA875" s="233"/>
      <c r="AB875" s="233"/>
      <c r="AC875" s="77" t="s">
        <v>428</v>
      </c>
      <c r="AD875" s="217"/>
      <c r="AE875" s="217"/>
      <c r="AF875" s="219"/>
      <c r="AG875" s="596"/>
      <c r="AH875" s="599"/>
      <c r="AI875" s="129"/>
      <c r="AJ875" s="130"/>
      <c r="AK875" s="130"/>
      <c r="AL875" s="130"/>
      <c r="AM875" s="130"/>
      <c r="AN875" s="131"/>
    </row>
    <row r="876" spans="1:40" s="64" customFormat="1" ht="99.75" x14ac:dyDescent="0.2">
      <c r="A876" s="477"/>
      <c r="B876" s="161"/>
      <c r="C876" s="155"/>
      <c r="D876" s="155"/>
      <c r="E876" s="464"/>
      <c r="F876" s="147"/>
      <c r="G876" s="159"/>
      <c r="H876" s="355"/>
      <c r="I876" s="274"/>
      <c r="J876" s="364"/>
      <c r="K876" s="297"/>
      <c r="L876" s="358"/>
      <c r="M876" s="355"/>
      <c r="N876" s="355"/>
      <c r="O876" s="355"/>
      <c r="P876" s="217"/>
      <c r="Q876" s="298"/>
      <c r="R876" s="298"/>
      <c r="S876" s="298"/>
      <c r="T876" s="361"/>
      <c r="U876" s="56" t="s">
        <v>47</v>
      </c>
      <c r="V876" s="57"/>
      <c r="W876" s="57" t="s">
        <v>73</v>
      </c>
      <c r="X876" s="320"/>
      <c r="Y876" s="233"/>
      <c r="Z876" s="233"/>
      <c r="AA876" s="233"/>
      <c r="AB876" s="233"/>
      <c r="AC876" s="77" t="s">
        <v>429</v>
      </c>
      <c r="AD876" s="217"/>
      <c r="AE876" s="217"/>
      <c r="AF876" s="219"/>
      <c r="AG876" s="596"/>
      <c r="AH876" s="599"/>
      <c r="AI876" s="129"/>
      <c r="AJ876" s="130"/>
      <c r="AK876" s="130"/>
      <c r="AL876" s="130"/>
      <c r="AM876" s="130"/>
      <c r="AN876" s="131"/>
    </row>
    <row r="877" spans="1:40" s="64" customFormat="1" ht="14.45" customHeight="1" x14ac:dyDescent="0.2">
      <c r="A877" s="477"/>
      <c r="B877" s="161"/>
      <c r="C877" s="155"/>
      <c r="D877" s="155"/>
      <c r="E877" s="464"/>
      <c r="F877" s="147"/>
      <c r="G877" s="159"/>
      <c r="H877" s="355"/>
      <c r="I877" s="274"/>
      <c r="J877" s="364"/>
      <c r="K877" s="297"/>
      <c r="L877" s="358"/>
      <c r="M877" s="355"/>
      <c r="N877" s="355"/>
      <c r="O877" s="355"/>
      <c r="P877" s="217"/>
      <c r="Q877" s="298"/>
      <c r="R877" s="298"/>
      <c r="S877" s="298"/>
      <c r="T877" s="361"/>
      <c r="U877" s="56" t="s">
        <v>48</v>
      </c>
      <c r="V877" s="57" t="s">
        <v>73</v>
      </c>
      <c r="W877" s="57"/>
      <c r="X877" s="320"/>
      <c r="Y877" s="233"/>
      <c r="Z877" s="233"/>
      <c r="AA877" s="233"/>
      <c r="AB877" s="233"/>
      <c r="AC877" s="461" t="s">
        <v>430</v>
      </c>
      <c r="AD877" s="217"/>
      <c r="AE877" s="217"/>
      <c r="AF877" s="219"/>
      <c r="AG877" s="596"/>
      <c r="AH877" s="599"/>
      <c r="AI877" s="129"/>
      <c r="AJ877" s="130"/>
      <c r="AK877" s="130"/>
      <c r="AL877" s="130"/>
      <c r="AM877" s="130"/>
      <c r="AN877" s="131"/>
    </row>
    <row r="878" spans="1:40" s="64" customFormat="1" ht="63.75" x14ac:dyDescent="0.2">
      <c r="A878" s="477"/>
      <c r="B878" s="161"/>
      <c r="C878" s="155"/>
      <c r="D878" s="155"/>
      <c r="E878" s="464"/>
      <c r="F878" s="147"/>
      <c r="G878" s="159"/>
      <c r="H878" s="355"/>
      <c r="I878" s="274"/>
      <c r="J878" s="365"/>
      <c r="K878" s="297"/>
      <c r="L878" s="358"/>
      <c r="M878" s="355"/>
      <c r="N878" s="355"/>
      <c r="O878" s="355"/>
      <c r="P878" s="217"/>
      <c r="Q878" s="298"/>
      <c r="R878" s="298"/>
      <c r="S878" s="298"/>
      <c r="T878" s="361"/>
      <c r="U878" s="56" t="s">
        <v>50</v>
      </c>
      <c r="V878" s="57" t="s">
        <v>73</v>
      </c>
      <c r="W878" s="57"/>
      <c r="X878" s="320"/>
      <c r="Y878" s="233"/>
      <c r="Z878" s="233"/>
      <c r="AA878" s="233"/>
      <c r="AB878" s="233"/>
      <c r="AC878" s="462"/>
      <c r="AD878" s="217"/>
      <c r="AE878" s="217"/>
      <c r="AF878" s="219"/>
      <c r="AG878" s="596"/>
      <c r="AH878" s="599"/>
      <c r="AI878" s="129"/>
      <c r="AJ878" s="130"/>
      <c r="AK878" s="130"/>
      <c r="AL878" s="130"/>
      <c r="AM878" s="130"/>
      <c r="AN878" s="131"/>
    </row>
    <row r="879" spans="1:40" s="64" customFormat="1" ht="63.75" x14ac:dyDescent="0.2">
      <c r="A879" s="477"/>
      <c r="B879" s="161"/>
      <c r="C879" s="155"/>
      <c r="D879" s="155"/>
      <c r="E879" s="464"/>
      <c r="F879" s="147"/>
      <c r="G879" s="159"/>
      <c r="H879" s="355"/>
      <c r="I879" s="56" t="s">
        <v>60</v>
      </c>
      <c r="J879" s="58" t="s">
        <v>74</v>
      </c>
      <c r="K879" s="58"/>
      <c r="L879" s="358"/>
      <c r="M879" s="355"/>
      <c r="N879" s="355"/>
      <c r="O879" s="355"/>
      <c r="P879" s="217"/>
      <c r="Q879" s="298"/>
      <c r="R879" s="298"/>
      <c r="S879" s="298"/>
      <c r="T879" s="361"/>
      <c r="U879" s="56" t="s">
        <v>52</v>
      </c>
      <c r="V879" s="57" t="s">
        <v>73</v>
      </c>
      <c r="W879" s="57"/>
      <c r="X879" s="320"/>
      <c r="Y879" s="233"/>
      <c r="Z879" s="233"/>
      <c r="AA879" s="233"/>
      <c r="AB879" s="233"/>
      <c r="AC879" s="461" t="s">
        <v>430</v>
      </c>
      <c r="AD879" s="217"/>
      <c r="AE879" s="217"/>
      <c r="AF879" s="219"/>
      <c r="AG879" s="596"/>
      <c r="AH879" s="599"/>
      <c r="AI879" s="129"/>
      <c r="AJ879" s="130"/>
      <c r="AK879" s="130"/>
      <c r="AL879" s="130"/>
      <c r="AM879" s="130"/>
      <c r="AN879" s="131"/>
    </row>
    <row r="880" spans="1:40" s="64" customFormat="1" ht="14.45" customHeight="1" x14ac:dyDescent="0.2">
      <c r="A880" s="477"/>
      <c r="B880" s="161"/>
      <c r="C880" s="155"/>
      <c r="D880" s="155"/>
      <c r="E880" s="464"/>
      <c r="F880" s="147"/>
      <c r="G880" s="159"/>
      <c r="H880" s="355"/>
      <c r="I880" s="274" t="s">
        <v>61</v>
      </c>
      <c r="J880" s="297" t="s">
        <v>74</v>
      </c>
      <c r="K880" s="297"/>
      <c r="L880" s="358"/>
      <c r="M880" s="355"/>
      <c r="N880" s="355"/>
      <c r="O880" s="355"/>
      <c r="P880" s="217"/>
      <c r="Q880" s="298"/>
      <c r="R880" s="298"/>
      <c r="S880" s="298"/>
      <c r="T880" s="362"/>
      <c r="U880" s="56" t="s">
        <v>53</v>
      </c>
      <c r="V880" s="57" t="s">
        <v>73</v>
      </c>
      <c r="W880" s="57"/>
      <c r="X880" s="320"/>
      <c r="Y880" s="233"/>
      <c r="Z880" s="233"/>
      <c r="AA880" s="233"/>
      <c r="AB880" s="233"/>
      <c r="AC880" s="462"/>
      <c r="AD880" s="217"/>
      <c r="AE880" s="217"/>
      <c r="AF880" s="219"/>
      <c r="AG880" s="597"/>
      <c r="AH880" s="600"/>
      <c r="AI880" s="132"/>
      <c r="AJ880" s="133"/>
      <c r="AK880" s="133"/>
      <c r="AL880" s="133"/>
      <c r="AM880" s="133"/>
      <c r="AN880" s="134"/>
    </row>
    <row r="881" spans="1:40" s="64" customFormat="1" ht="25.5" customHeight="1" x14ac:dyDescent="0.2">
      <c r="A881" s="477"/>
      <c r="B881" s="161"/>
      <c r="C881" s="155"/>
      <c r="D881" s="155"/>
      <c r="E881" s="464"/>
      <c r="F881" s="147"/>
      <c r="G881" s="159"/>
      <c r="H881" s="355"/>
      <c r="I881" s="274"/>
      <c r="J881" s="297"/>
      <c r="K881" s="297"/>
      <c r="L881" s="358"/>
      <c r="M881" s="355"/>
      <c r="N881" s="355"/>
      <c r="O881" s="355"/>
      <c r="P881" s="182" t="s">
        <v>431</v>
      </c>
      <c r="Q881" s="298"/>
      <c r="R881" s="298"/>
      <c r="S881" s="298"/>
      <c r="T881" s="360" t="s">
        <v>62</v>
      </c>
      <c r="U881" s="56" t="s">
        <v>43</v>
      </c>
      <c r="V881" s="57" t="s">
        <v>73</v>
      </c>
      <c r="W881" s="57"/>
      <c r="X881" s="320">
        <f>SUM(IF(V881="x",15)+IF(V882="x",5)+IF(V883="x",15)+IF(V884="x",10)+IF(V885="x",15)+IF(V886="x",10)+IF(V887="x",30))</f>
        <v>55</v>
      </c>
      <c r="Y881" s="233"/>
      <c r="Z881" s="233"/>
      <c r="AA881" s="233"/>
      <c r="AB881" s="233"/>
      <c r="AC881" s="216" t="s">
        <v>432</v>
      </c>
      <c r="AD881" s="155" t="s">
        <v>406</v>
      </c>
      <c r="AE881" s="180">
        <v>44500</v>
      </c>
      <c r="AF881" s="192" t="s">
        <v>433</v>
      </c>
      <c r="AG881" s="604" t="s">
        <v>806</v>
      </c>
      <c r="AH881" s="607" t="s">
        <v>638</v>
      </c>
      <c r="AI881" s="135" t="s">
        <v>743</v>
      </c>
      <c r="AJ881" s="136"/>
      <c r="AK881" s="136"/>
      <c r="AL881" s="136"/>
      <c r="AM881" s="136"/>
      <c r="AN881" s="137"/>
    </row>
    <row r="882" spans="1:40" s="64" customFormat="1" ht="63.75" x14ac:dyDescent="0.2">
      <c r="A882" s="477"/>
      <c r="B882" s="161"/>
      <c r="C882" s="155"/>
      <c r="D882" s="155"/>
      <c r="E882" s="464"/>
      <c r="F882" s="147"/>
      <c r="G882" s="159"/>
      <c r="H882" s="355"/>
      <c r="I882" s="274"/>
      <c r="J882" s="297"/>
      <c r="K882" s="297"/>
      <c r="L882" s="358"/>
      <c r="M882" s="355"/>
      <c r="N882" s="355"/>
      <c r="O882" s="355"/>
      <c r="P882" s="182"/>
      <c r="Q882" s="298"/>
      <c r="R882" s="298"/>
      <c r="S882" s="298"/>
      <c r="T882" s="361"/>
      <c r="U882" s="56" t="s">
        <v>46</v>
      </c>
      <c r="V882" s="57" t="s">
        <v>73</v>
      </c>
      <c r="W882" s="57"/>
      <c r="X882" s="320"/>
      <c r="Y882" s="233"/>
      <c r="Z882" s="233"/>
      <c r="AA882" s="233"/>
      <c r="AB882" s="233"/>
      <c r="AC882" s="216"/>
      <c r="AD882" s="155"/>
      <c r="AE882" s="156"/>
      <c r="AF882" s="193"/>
      <c r="AG882" s="605"/>
      <c r="AH882" s="608"/>
      <c r="AI882" s="138"/>
      <c r="AJ882" s="139"/>
      <c r="AK882" s="139"/>
      <c r="AL882" s="139"/>
      <c r="AM882" s="139"/>
      <c r="AN882" s="140"/>
    </row>
    <row r="883" spans="1:40" s="64" customFormat="1" ht="14.45" customHeight="1" x14ac:dyDescent="0.2">
      <c r="A883" s="477"/>
      <c r="B883" s="161"/>
      <c r="C883" s="155"/>
      <c r="D883" s="155"/>
      <c r="E883" s="464"/>
      <c r="F883" s="147"/>
      <c r="G883" s="159"/>
      <c r="H883" s="355"/>
      <c r="I883" s="56" t="s">
        <v>63</v>
      </c>
      <c r="J883" s="58" t="s">
        <v>74</v>
      </c>
      <c r="K883" s="58"/>
      <c r="L883" s="358"/>
      <c r="M883" s="355"/>
      <c r="N883" s="355"/>
      <c r="O883" s="355"/>
      <c r="P883" s="182"/>
      <c r="Q883" s="298"/>
      <c r="R883" s="298"/>
      <c r="S883" s="298"/>
      <c r="T883" s="361"/>
      <c r="U883" s="56" t="s">
        <v>47</v>
      </c>
      <c r="V883" s="57"/>
      <c r="W883" s="57" t="s">
        <v>73</v>
      </c>
      <c r="X883" s="320"/>
      <c r="Y883" s="233"/>
      <c r="Z883" s="233"/>
      <c r="AA883" s="233"/>
      <c r="AB883" s="233"/>
      <c r="AC883" s="216"/>
      <c r="AD883" s="155"/>
      <c r="AE883" s="156"/>
      <c r="AF883" s="193"/>
      <c r="AG883" s="605"/>
      <c r="AH883" s="608"/>
      <c r="AI883" s="138"/>
      <c r="AJ883" s="139"/>
      <c r="AK883" s="139"/>
      <c r="AL883" s="139"/>
      <c r="AM883" s="139"/>
      <c r="AN883" s="140"/>
    </row>
    <row r="884" spans="1:40" s="64" customFormat="1" ht="14.45" customHeight="1" x14ac:dyDescent="0.2">
      <c r="A884" s="477"/>
      <c r="B884" s="161"/>
      <c r="C884" s="155"/>
      <c r="D884" s="155"/>
      <c r="E884" s="464"/>
      <c r="F884" s="147"/>
      <c r="G884" s="159"/>
      <c r="H884" s="355"/>
      <c r="I884" s="56" t="s">
        <v>64</v>
      </c>
      <c r="J884" s="58" t="s">
        <v>74</v>
      </c>
      <c r="K884" s="58"/>
      <c r="L884" s="358"/>
      <c r="M884" s="355"/>
      <c r="N884" s="355"/>
      <c r="O884" s="355"/>
      <c r="P884" s="182"/>
      <c r="Q884" s="298"/>
      <c r="R884" s="298"/>
      <c r="S884" s="298"/>
      <c r="T884" s="361"/>
      <c r="U884" s="56" t="s">
        <v>48</v>
      </c>
      <c r="V884" s="57" t="s">
        <v>73</v>
      </c>
      <c r="W884" s="57"/>
      <c r="X884" s="320"/>
      <c r="Y884" s="233"/>
      <c r="Z884" s="233"/>
      <c r="AA884" s="233"/>
      <c r="AB884" s="233"/>
      <c r="AC884" s="216"/>
      <c r="AD884" s="155"/>
      <c r="AE884" s="156"/>
      <c r="AF884" s="193"/>
      <c r="AG884" s="605"/>
      <c r="AH884" s="608"/>
      <c r="AI884" s="138"/>
      <c r="AJ884" s="139"/>
      <c r="AK884" s="139"/>
      <c r="AL884" s="139"/>
      <c r="AM884" s="139"/>
      <c r="AN884" s="140"/>
    </row>
    <row r="885" spans="1:40" s="64" customFormat="1" ht="63.75" x14ac:dyDescent="0.2">
      <c r="A885" s="477"/>
      <c r="B885" s="161"/>
      <c r="C885" s="155"/>
      <c r="D885" s="155"/>
      <c r="E885" s="464"/>
      <c r="F885" s="147"/>
      <c r="G885" s="159"/>
      <c r="H885" s="355"/>
      <c r="I885" s="56" t="s">
        <v>65</v>
      </c>
      <c r="J885" s="58" t="s">
        <v>74</v>
      </c>
      <c r="K885" s="58"/>
      <c r="L885" s="358"/>
      <c r="M885" s="355"/>
      <c r="N885" s="355"/>
      <c r="O885" s="355"/>
      <c r="P885" s="182"/>
      <c r="Q885" s="298"/>
      <c r="R885" s="298"/>
      <c r="S885" s="298"/>
      <c r="T885" s="361"/>
      <c r="U885" s="56" t="s">
        <v>50</v>
      </c>
      <c r="V885" s="57" t="s">
        <v>73</v>
      </c>
      <c r="W885" s="57"/>
      <c r="X885" s="320"/>
      <c r="Y885" s="233"/>
      <c r="Z885" s="233"/>
      <c r="AA885" s="233"/>
      <c r="AB885" s="233"/>
      <c r="AC885" s="216"/>
      <c r="AD885" s="155"/>
      <c r="AE885" s="156"/>
      <c r="AF885" s="193"/>
      <c r="AG885" s="605"/>
      <c r="AH885" s="608"/>
      <c r="AI885" s="138"/>
      <c r="AJ885" s="139"/>
      <c r="AK885" s="139"/>
      <c r="AL885" s="139"/>
      <c r="AM885" s="139"/>
      <c r="AN885" s="140"/>
    </row>
    <row r="886" spans="1:40" s="64" customFormat="1" ht="63.75" x14ac:dyDescent="0.2">
      <c r="A886" s="477"/>
      <c r="B886" s="161"/>
      <c r="C886" s="155"/>
      <c r="D886" s="155"/>
      <c r="E886" s="464"/>
      <c r="F886" s="147"/>
      <c r="G886" s="159"/>
      <c r="H886" s="355"/>
      <c r="I886" s="56" t="s">
        <v>66</v>
      </c>
      <c r="J886" s="58" t="s">
        <v>74</v>
      </c>
      <c r="K886" s="58"/>
      <c r="L886" s="358"/>
      <c r="M886" s="355"/>
      <c r="N886" s="355"/>
      <c r="O886" s="355"/>
      <c r="P886" s="182"/>
      <c r="Q886" s="298"/>
      <c r="R886" s="298"/>
      <c r="S886" s="298"/>
      <c r="T886" s="361"/>
      <c r="U886" s="56" t="s">
        <v>52</v>
      </c>
      <c r="V886" s="57" t="s">
        <v>73</v>
      </c>
      <c r="W886" s="57"/>
      <c r="X886" s="320"/>
      <c r="Y886" s="233"/>
      <c r="Z886" s="233"/>
      <c r="AA886" s="233"/>
      <c r="AB886" s="233"/>
      <c r="AC886" s="216"/>
      <c r="AD886" s="155"/>
      <c r="AE886" s="156"/>
      <c r="AF886" s="193"/>
      <c r="AG886" s="605"/>
      <c r="AH886" s="608"/>
      <c r="AI886" s="138"/>
      <c r="AJ886" s="139"/>
      <c r="AK886" s="139"/>
      <c r="AL886" s="139"/>
      <c r="AM886" s="139"/>
      <c r="AN886" s="140"/>
    </row>
    <row r="887" spans="1:40" s="64" customFormat="1" ht="14.45" customHeight="1" x14ac:dyDescent="0.2">
      <c r="A887" s="477"/>
      <c r="B887" s="161"/>
      <c r="C887" s="155"/>
      <c r="D887" s="155"/>
      <c r="E887" s="464"/>
      <c r="F887" s="147"/>
      <c r="G887" s="159"/>
      <c r="H887" s="355"/>
      <c r="I887" s="56" t="s">
        <v>67</v>
      </c>
      <c r="J887" s="58" t="s">
        <v>74</v>
      </c>
      <c r="K887" s="58"/>
      <c r="L887" s="358"/>
      <c r="M887" s="355"/>
      <c r="N887" s="355"/>
      <c r="O887" s="355"/>
      <c r="P887" s="182"/>
      <c r="Q887" s="298"/>
      <c r="R887" s="298"/>
      <c r="S887" s="298"/>
      <c r="T887" s="362"/>
      <c r="U887" s="56" t="s">
        <v>53</v>
      </c>
      <c r="V887" s="57"/>
      <c r="W887" s="57" t="s">
        <v>73</v>
      </c>
      <c r="X887" s="320"/>
      <c r="Y887" s="233"/>
      <c r="Z887" s="233"/>
      <c r="AA887" s="233"/>
      <c r="AB887" s="233"/>
      <c r="AC887" s="216"/>
      <c r="AD887" s="155"/>
      <c r="AE887" s="156"/>
      <c r="AF887" s="193"/>
      <c r="AG887" s="605"/>
      <c r="AH887" s="608"/>
      <c r="AI887" s="138"/>
      <c r="AJ887" s="139"/>
      <c r="AK887" s="139"/>
      <c r="AL887" s="139"/>
      <c r="AM887" s="139"/>
      <c r="AN887" s="140"/>
    </row>
    <row r="888" spans="1:40" s="64" customFormat="1" ht="14.45" customHeight="1" x14ac:dyDescent="0.2">
      <c r="A888" s="477"/>
      <c r="B888" s="161"/>
      <c r="C888" s="155"/>
      <c r="D888" s="155"/>
      <c r="E888" s="464"/>
      <c r="F888" s="147"/>
      <c r="G888" s="159"/>
      <c r="H888" s="355"/>
      <c r="I888" s="56" t="s">
        <v>68</v>
      </c>
      <c r="J888" s="36"/>
      <c r="K888" s="58" t="s">
        <v>73</v>
      </c>
      <c r="L888" s="358"/>
      <c r="M888" s="355"/>
      <c r="N888" s="355"/>
      <c r="O888" s="355"/>
      <c r="P888" s="368" t="s">
        <v>69</v>
      </c>
      <c r="Q888" s="369"/>
      <c r="R888" s="369"/>
      <c r="S888" s="369"/>
      <c r="T888" s="369"/>
      <c r="U888" s="369"/>
      <c r="V888" s="369"/>
      <c r="W888" s="369"/>
      <c r="X888" s="370"/>
      <c r="Y888" s="233"/>
      <c r="Z888" s="233"/>
      <c r="AA888" s="233"/>
      <c r="AB888" s="233"/>
      <c r="AC888" s="216"/>
      <c r="AD888" s="155"/>
      <c r="AE888" s="156"/>
      <c r="AF888" s="193"/>
      <c r="AG888" s="605"/>
      <c r="AH888" s="608"/>
      <c r="AI888" s="138"/>
      <c r="AJ888" s="139"/>
      <c r="AK888" s="139"/>
      <c r="AL888" s="139"/>
      <c r="AM888" s="139"/>
      <c r="AN888" s="140"/>
    </row>
    <row r="889" spans="1:40" s="64" customFormat="1" ht="14.45" customHeight="1" x14ac:dyDescent="0.2">
      <c r="A889" s="477"/>
      <c r="B889" s="161"/>
      <c r="C889" s="155"/>
      <c r="D889" s="155"/>
      <c r="E889" s="464"/>
      <c r="F889" s="147"/>
      <c r="G889" s="159"/>
      <c r="H889" s="355"/>
      <c r="I889" s="56" t="s">
        <v>70</v>
      </c>
      <c r="J889" s="38"/>
      <c r="K889" s="58" t="s">
        <v>73</v>
      </c>
      <c r="L889" s="358"/>
      <c r="M889" s="355"/>
      <c r="N889" s="355"/>
      <c r="O889" s="355"/>
      <c r="P889" s="371"/>
      <c r="Q889" s="372"/>
      <c r="R889" s="372"/>
      <c r="S889" s="372"/>
      <c r="T889" s="372"/>
      <c r="U889" s="372"/>
      <c r="V889" s="372"/>
      <c r="W889" s="372"/>
      <c r="X889" s="373"/>
      <c r="Y889" s="233"/>
      <c r="Z889" s="233"/>
      <c r="AA889" s="233"/>
      <c r="AB889" s="233"/>
      <c r="AC889" s="216"/>
      <c r="AD889" s="155"/>
      <c r="AE889" s="156"/>
      <c r="AF889" s="193"/>
      <c r="AG889" s="605"/>
      <c r="AH889" s="608"/>
      <c r="AI889" s="138"/>
      <c r="AJ889" s="139"/>
      <c r="AK889" s="139"/>
      <c r="AL889" s="139"/>
      <c r="AM889" s="139"/>
      <c r="AN889" s="140"/>
    </row>
    <row r="890" spans="1:40" s="64" customFormat="1" ht="14.45" customHeight="1" x14ac:dyDescent="0.2">
      <c r="A890" s="477"/>
      <c r="B890" s="161"/>
      <c r="C890" s="155"/>
      <c r="D890" s="155"/>
      <c r="E890" s="464"/>
      <c r="F890" s="147"/>
      <c r="G890" s="159"/>
      <c r="H890" s="355"/>
      <c r="I890" s="56" t="s">
        <v>71</v>
      </c>
      <c r="J890" s="38"/>
      <c r="K890" s="58" t="s">
        <v>73</v>
      </c>
      <c r="L890" s="358"/>
      <c r="M890" s="355"/>
      <c r="N890" s="355"/>
      <c r="O890" s="355"/>
      <c r="P890" s="371"/>
      <c r="Q890" s="372"/>
      <c r="R890" s="372"/>
      <c r="S890" s="372"/>
      <c r="T890" s="372"/>
      <c r="U890" s="372"/>
      <c r="V890" s="372"/>
      <c r="W890" s="372"/>
      <c r="X890" s="373"/>
      <c r="Y890" s="233"/>
      <c r="Z890" s="233"/>
      <c r="AA890" s="233"/>
      <c r="AB890" s="233"/>
      <c r="AC890" s="216"/>
      <c r="AD890" s="155"/>
      <c r="AE890" s="156"/>
      <c r="AF890" s="193"/>
      <c r="AG890" s="605"/>
      <c r="AH890" s="608"/>
      <c r="AI890" s="138"/>
      <c r="AJ890" s="139"/>
      <c r="AK890" s="139"/>
      <c r="AL890" s="139"/>
      <c r="AM890" s="139"/>
      <c r="AN890" s="140"/>
    </row>
    <row r="891" spans="1:40" s="64" customFormat="1" ht="14.45" customHeight="1" x14ac:dyDescent="0.2">
      <c r="A891" s="477"/>
      <c r="B891" s="162"/>
      <c r="C891" s="179"/>
      <c r="D891" s="179"/>
      <c r="E891" s="465"/>
      <c r="F891" s="148"/>
      <c r="G891" s="160"/>
      <c r="H891" s="356"/>
      <c r="I891" s="34" t="s">
        <v>72</v>
      </c>
      <c r="J891" s="38"/>
      <c r="K891" s="36" t="s">
        <v>73</v>
      </c>
      <c r="L891" s="359"/>
      <c r="M891" s="356"/>
      <c r="N891" s="356"/>
      <c r="O891" s="356"/>
      <c r="P891" s="374"/>
      <c r="Q891" s="375"/>
      <c r="R891" s="375"/>
      <c r="S891" s="375"/>
      <c r="T891" s="375"/>
      <c r="U891" s="375"/>
      <c r="V891" s="375"/>
      <c r="W891" s="375"/>
      <c r="X891" s="376"/>
      <c r="Y891" s="234"/>
      <c r="Z891" s="234"/>
      <c r="AA891" s="234"/>
      <c r="AB891" s="234"/>
      <c r="AC891" s="216"/>
      <c r="AD891" s="179"/>
      <c r="AE891" s="181"/>
      <c r="AF891" s="194"/>
      <c r="AG891" s="606"/>
      <c r="AH891" s="609"/>
      <c r="AI891" s="143"/>
      <c r="AJ891" s="144"/>
      <c r="AK891" s="144"/>
      <c r="AL891" s="144"/>
      <c r="AM891" s="144"/>
      <c r="AN891" s="145"/>
    </row>
    <row r="892" spans="1:40" s="64" customFormat="1" ht="26.45" customHeight="1" x14ac:dyDescent="0.2">
      <c r="A892" s="477"/>
      <c r="B892" s="158" t="s">
        <v>568</v>
      </c>
      <c r="C892" s="178" t="s">
        <v>444</v>
      </c>
      <c r="D892" s="178" t="s">
        <v>434</v>
      </c>
      <c r="E892" s="411" t="s">
        <v>435</v>
      </c>
      <c r="F892" s="146" t="s">
        <v>436</v>
      </c>
      <c r="G892" s="170">
        <v>4</v>
      </c>
      <c r="H892" s="366" t="str">
        <f>IF(G892=1,"RARA VEZ",IF(G892=2,"IMPROBABLE",IF(G892=3,"POSIBLE",IF(G892=4,"PROBABLE",IF(G892=5,"CASI SEGURO"," ")))))</f>
        <v>PROBABLE</v>
      </c>
      <c r="I892" s="56" t="s">
        <v>41</v>
      </c>
      <c r="J892" s="78" t="s">
        <v>74</v>
      </c>
      <c r="K892" s="58"/>
      <c r="L892" s="367">
        <f>COUNTIF(J892:J923,"x")</f>
        <v>12</v>
      </c>
      <c r="M892" s="366" t="str">
        <f>IF(L892&lt;6,"5",IF(L892&gt;11,"20",IF(L1034&gt;6,"10","10 ")))</f>
        <v>20</v>
      </c>
      <c r="N892" s="366">
        <f>(G892*M892)</f>
        <v>80</v>
      </c>
      <c r="O892" s="366" t="str">
        <f>IF(N892&lt;11,"BAJA",IF(N892&gt;59,"EXTREMA",IF(N892=15,"MODERADA",IF(N892=20,"MODERADA",IF(N892=25,"MODERADA",IF(N892=30,"ALTA",IF(N892=40,"ALTA",IF(N892=50,"ALTA"," "))))))))</f>
        <v>EXTREMA</v>
      </c>
      <c r="P892" s="335" t="s">
        <v>437</v>
      </c>
      <c r="Q892" s="298"/>
      <c r="R892" s="298"/>
      <c r="S892" s="298"/>
      <c r="T892" s="360" t="s">
        <v>42</v>
      </c>
      <c r="U892" s="56" t="s">
        <v>43</v>
      </c>
      <c r="V892" s="57"/>
      <c r="W892" s="57" t="s">
        <v>73</v>
      </c>
      <c r="X892" s="320">
        <f>SUM(IF(V892="x",15)+IF(V893="x",5)+IF(V894="x",15)+IF(V895="x",10)+IF(V896="x",15)+IF(V897="x",10)+IF(V898="x",30))</f>
        <v>5</v>
      </c>
      <c r="Y892" s="232">
        <f>AVERAGE(X892:X919)</f>
        <v>2.5</v>
      </c>
      <c r="Z892" s="232" t="str">
        <f>IF(Y892&lt;86,"DEBIL",IF(Y892&gt;95,"FUERTE",IF(Y892=86,"MODERADO",IF(Y892=87,"MODERADO",IF(Y892=88,"MODERADO",IF(Y892=89,"MODERADO",IF(Y892=90,"MODERADO",IF(Y892=91,"MODERADO",IF(Y892=92,"MODERADO",IF(Y892=93,"MODERADO",IF(Y892=94,"MODERADO",IF(Y892=95,"MODERADO"," "))))))))))))</f>
        <v>DEBIL</v>
      </c>
      <c r="AA892" s="232" t="str">
        <f>IF(Y892&lt;85,O892," ")</f>
        <v>EXTREMA</v>
      </c>
      <c r="AB892" s="232" t="s">
        <v>44</v>
      </c>
      <c r="AC892" s="149" t="s">
        <v>438</v>
      </c>
      <c r="AD892" s="178" t="s">
        <v>406</v>
      </c>
      <c r="AE892" s="180" t="s">
        <v>439</v>
      </c>
      <c r="AF892" s="192" t="s">
        <v>440</v>
      </c>
      <c r="AG892" s="610" t="s">
        <v>765</v>
      </c>
      <c r="AH892" s="613"/>
      <c r="AI892" s="135" t="s">
        <v>817</v>
      </c>
      <c r="AJ892" s="136"/>
      <c r="AK892" s="136"/>
      <c r="AL892" s="136"/>
      <c r="AM892" s="136"/>
      <c r="AN892" s="137"/>
    </row>
    <row r="893" spans="1:40" s="64" customFormat="1" ht="63.75" x14ac:dyDescent="0.2">
      <c r="A893" s="477"/>
      <c r="B893" s="161"/>
      <c r="C893" s="155"/>
      <c r="D893" s="155"/>
      <c r="E893" s="398"/>
      <c r="F893" s="147"/>
      <c r="G893" s="159"/>
      <c r="H893" s="355"/>
      <c r="I893" s="274" t="s">
        <v>45</v>
      </c>
      <c r="J893" s="297" t="s">
        <v>74</v>
      </c>
      <c r="K893" s="297"/>
      <c r="L893" s="358"/>
      <c r="M893" s="355"/>
      <c r="N893" s="355"/>
      <c r="O893" s="355"/>
      <c r="P893" s="335"/>
      <c r="Q893" s="298"/>
      <c r="R893" s="298"/>
      <c r="S893" s="298"/>
      <c r="T893" s="361"/>
      <c r="U893" s="56" t="s">
        <v>46</v>
      </c>
      <c r="V893" s="57" t="s">
        <v>73</v>
      </c>
      <c r="W893" s="57"/>
      <c r="X893" s="320"/>
      <c r="Y893" s="233"/>
      <c r="Z893" s="233"/>
      <c r="AA893" s="233"/>
      <c r="AB893" s="233"/>
      <c r="AC893" s="150"/>
      <c r="AD893" s="155"/>
      <c r="AE893" s="156"/>
      <c r="AF893" s="193"/>
      <c r="AG893" s="611"/>
      <c r="AH893" s="541"/>
      <c r="AI893" s="138"/>
      <c r="AJ893" s="139"/>
      <c r="AK893" s="139"/>
      <c r="AL893" s="139"/>
      <c r="AM893" s="139"/>
      <c r="AN893" s="140"/>
    </row>
    <row r="894" spans="1:40" s="64" customFormat="1" ht="14.45" customHeight="1" x14ac:dyDescent="0.2">
      <c r="A894" s="477"/>
      <c r="B894" s="161"/>
      <c r="C894" s="155"/>
      <c r="D894" s="155"/>
      <c r="E894" s="398"/>
      <c r="F894" s="147"/>
      <c r="G894" s="159"/>
      <c r="H894" s="355"/>
      <c r="I894" s="274"/>
      <c r="J894" s="297"/>
      <c r="K894" s="297"/>
      <c r="L894" s="358"/>
      <c r="M894" s="355"/>
      <c r="N894" s="355"/>
      <c r="O894" s="355"/>
      <c r="P894" s="335"/>
      <c r="Q894" s="298"/>
      <c r="R894" s="298"/>
      <c r="S894" s="298"/>
      <c r="T894" s="361"/>
      <c r="U894" s="56" t="s">
        <v>47</v>
      </c>
      <c r="V894" s="57"/>
      <c r="W894" s="57" t="s">
        <v>73</v>
      </c>
      <c r="X894" s="320"/>
      <c r="Y894" s="233"/>
      <c r="Z894" s="233"/>
      <c r="AA894" s="233"/>
      <c r="AB894" s="233"/>
      <c r="AC894" s="150"/>
      <c r="AD894" s="155"/>
      <c r="AE894" s="156"/>
      <c r="AF894" s="193"/>
      <c r="AG894" s="611"/>
      <c r="AH894" s="541"/>
      <c r="AI894" s="138"/>
      <c r="AJ894" s="139"/>
      <c r="AK894" s="139"/>
      <c r="AL894" s="139"/>
      <c r="AM894" s="139"/>
      <c r="AN894" s="140"/>
    </row>
    <row r="895" spans="1:40" s="64" customFormat="1" ht="14.45" customHeight="1" x14ac:dyDescent="0.2">
      <c r="A895" s="477"/>
      <c r="B895" s="161"/>
      <c r="C895" s="155"/>
      <c r="D895" s="155"/>
      <c r="E895" s="398"/>
      <c r="F895" s="147"/>
      <c r="G895" s="159"/>
      <c r="H895" s="355"/>
      <c r="I895" s="274"/>
      <c r="J895" s="297"/>
      <c r="K895" s="297"/>
      <c r="L895" s="358"/>
      <c r="M895" s="355"/>
      <c r="N895" s="355"/>
      <c r="O895" s="355"/>
      <c r="P895" s="335"/>
      <c r="Q895" s="298"/>
      <c r="R895" s="298"/>
      <c r="S895" s="298"/>
      <c r="T895" s="361"/>
      <c r="U895" s="56" t="s">
        <v>48</v>
      </c>
      <c r="V895" s="57"/>
      <c r="W895" s="57" t="s">
        <v>73</v>
      </c>
      <c r="X895" s="320"/>
      <c r="Y895" s="233"/>
      <c r="Z895" s="233"/>
      <c r="AA895" s="233"/>
      <c r="AB895" s="233"/>
      <c r="AC895" s="150"/>
      <c r="AD895" s="155"/>
      <c r="AE895" s="156"/>
      <c r="AF895" s="193"/>
      <c r="AG895" s="611"/>
      <c r="AH895" s="541"/>
      <c r="AI895" s="138"/>
      <c r="AJ895" s="139"/>
      <c r="AK895" s="139"/>
      <c r="AL895" s="139"/>
      <c r="AM895" s="139"/>
      <c r="AN895" s="140"/>
    </row>
    <row r="896" spans="1:40" s="64" customFormat="1" ht="63.75" x14ac:dyDescent="0.2">
      <c r="A896" s="477"/>
      <c r="B896" s="161"/>
      <c r="C896" s="155"/>
      <c r="D896" s="155"/>
      <c r="E896" s="398"/>
      <c r="F896" s="147"/>
      <c r="G896" s="159"/>
      <c r="H896" s="355"/>
      <c r="I896" s="56" t="s">
        <v>49</v>
      </c>
      <c r="J896" s="58"/>
      <c r="K896" s="58" t="s">
        <v>74</v>
      </c>
      <c r="L896" s="358"/>
      <c r="M896" s="355"/>
      <c r="N896" s="355"/>
      <c r="O896" s="355"/>
      <c r="P896" s="335"/>
      <c r="Q896" s="298"/>
      <c r="R896" s="298"/>
      <c r="S896" s="298"/>
      <c r="T896" s="361"/>
      <c r="U896" s="56" t="s">
        <v>50</v>
      </c>
      <c r="V896" s="57"/>
      <c r="W896" s="57" t="s">
        <v>73</v>
      </c>
      <c r="X896" s="320"/>
      <c r="Y896" s="233"/>
      <c r="Z896" s="233"/>
      <c r="AA896" s="233"/>
      <c r="AB896" s="233"/>
      <c r="AC896" s="150"/>
      <c r="AD896" s="155"/>
      <c r="AE896" s="156"/>
      <c r="AF896" s="193"/>
      <c r="AG896" s="611"/>
      <c r="AH896" s="541"/>
      <c r="AI896" s="138"/>
      <c r="AJ896" s="139"/>
      <c r="AK896" s="139"/>
      <c r="AL896" s="139"/>
      <c r="AM896" s="139"/>
      <c r="AN896" s="140"/>
    </row>
    <row r="897" spans="1:40" s="64" customFormat="1" ht="63.75" x14ac:dyDescent="0.2">
      <c r="A897" s="477"/>
      <c r="B897" s="161"/>
      <c r="C897" s="155"/>
      <c r="D897" s="155"/>
      <c r="E897" s="398"/>
      <c r="F897" s="147"/>
      <c r="G897" s="159"/>
      <c r="H897" s="355"/>
      <c r="I897" s="274" t="s">
        <v>51</v>
      </c>
      <c r="J897" s="297"/>
      <c r="K897" s="297" t="s">
        <v>74</v>
      </c>
      <c r="L897" s="358"/>
      <c r="M897" s="355"/>
      <c r="N897" s="355"/>
      <c r="O897" s="355"/>
      <c r="P897" s="335"/>
      <c r="Q897" s="298"/>
      <c r="R897" s="298"/>
      <c r="S897" s="298"/>
      <c r="T897" s="361"/>
      <c r="U897" s="56" t="s">
        <v>52</v>
      </c>
      <c r="V897" s="57"/>
      <c r="W897" s="57" t="s">
        <v>73</v>
      </c>
      <c r="X897" s="320"/>
      <c r="Y897" s="233"/>
      <c r="Z897" s="233"/>
      <c r="AA897" s="233"/>
      <c r="AB897" s="233"/>
      <c r="AC897" s="150"/>
      <c r="AD897" s="155"/>
      <c r="AE897" s="156"/>
      <c r="AF897" s="193"/>
      <c r="AG897" s="611"/>
      <c r="AH897" s="541"/>
      <c r="AI897" s="138"/>
      <c r="AJ897" s="139"/>
      <c r="AK897" s="139"/>
      <c r="AL897" s="139"/>
      <c r="AM897" s="139"/>
      <c r="AN897" s="140"/>
    </row>
    <row r="898" spans="1:40" s="64" customFormat="1" ht="14.45" customHeight="1" x14ac:dyDescent="0.2">
      <c r="A898" s="477"/>
      <c r="B898" s="161"/>
      <c r="C898" s="155"/>
      <c r="D898" s="155"/>
      <c r="E898" s="398"/>
      <c r="F898" s="147"/>
      <c r="G898" s="159"/>
      <c r="H898" s="355"/>
      <c r="I898" s="274"/>
      <c r="J898" s="297"/>
      <c r="K898" s="297"/>
      <c r="L898" s="358"/>
      <c r="M898" s="355"/>
      <c r="N898" s="355"/>
      <c r="O898" s="355"/>
      <c r="P898" s="335"/>
      <c r="Q898" s="298"/>
      <c r="R898" s="298"/>
      <c r="S898" s="298"/>
      <c r="T898" s="362"/>
      <c r="U898" s="56" t="s">
        <v>53</v>
      </c>
      <c r="V898" s="57"/>
      <c r="W898" s="57" t="s">
        <v>73</v>
      </c>
      <c r="X898" s="320"/>
      <c r="Y898" s="233"/>
      <c r="Z898" s="233"/>
      <c r="AA898" s="233"/>
      <c r="AB898" s="233"/>
      <c r="AC898" s="150"/>
      <c r="AD898" s="155"/>
      <c r="AE898" s="156"/>
      <c r="AF898" s="193"/>
      <c r="AG898" s="611"/>
      <c r="AH898" s="541"/>
      <c r="AI898" s="138"/>
      <c r="AJ898" s="139"/>
      <c r="AK898" s="139"/>
      <c r="AL898" s="139"/>
      <c r="AM898" s="139"/>
      <c r="AN898" s="140"/>
    </row>
    <row r="899" spans="1:40" s="64" customFormat="1" ht="76.5" x14ac:dyDescent="0.2">
      <c r="A899" s="477"/>
      <c r="B899" s="161"/>
      <c r="C899" s="155"/>
      <c r="D899" s="155"/>
      <c r="E899" s="398"/>
      <c r="F899" s="147"/>
      <c r="G899" s="159"/>
      <c r="H899" s="355"/>
      <c r="I899" s="274"/>
      <c r="J899" s="297"/>
      <c r="K899" s="297"/>
      <c r="L899" s="358"/>
      <c r="M899" s="355"/>
      <c r="N899" s="355"/>
      <c r="O899" s="355"/>
      <c r="P899" s="470" t="s">
        <v>441</v>
      </c>
      <c r="Q899" s="298"/>
      <c r="R899" s="298"/>
      <c r="S899" s="298"/>
      <c r="T899" s="360" t="s">
        <v>54</v>
      </c>
      <c r="U899" s="56" t="s">
        <v>43</v>
      </c>
      <c r="V899" s="57"/>
      <c r="W899" s="57" t="s">
        <v>73</v>
      </c>
      <c r="X899" s="320">
        <f>SUM(IF(V899="x",15)+IF(V900="x",5)+IF(V901="x",15)+IF(V902="x",10)+IF(V903="x",15)+IF(V904="x",10)+IF(V905="x",30))</f>
        <v>5</v>
      </c>
      <c r="Y899" s="233"/>
      <c r="Z899" s="233"/>
      <c r="AA899" s="233"/>
      <c r="AB899" s="233"/>
      <c r="AC899" s="150"/>
      <c r="AD899" s="155"/>
      <c r="AE899" s="156"/>
      <c r="AF899" s="193"/>
      <c r="AG899" s="611"/>
      <c r="AH899" s="541"/>
      <c r="AI899" s="138"/>
      <c r="AJ899" s="139"/>
      <c r="AK899" s="139"/>
      <c r="AL899" s="139"/>
      <c r="AM899" s="139"/>
      <c r="AN899" s="140"/>
    </row>
    <row r="900" spans="1:40" s="64" customFormat="1" ht="63.75" x14ac:dyDescent="0.2">
      <c r="A900" s="477"/>
      <c r="B900" s="161"/>
      <c r="C900" s="155"/>
      <c r="D900" s="155"/>
      <c r="E900" s="398"/>
      <c r="F900" s="147"/>
      <c r="G900" s="159"/>
      <c r="H900" s="355"/>
      <c r="I900" s="274" t="s">
        <v>55</v>
      </c>
      <c r="J900" s="297" t="s">
        <v>74</v>
      </c>
      <c r="K900" s="297"/>
      <c r="L900" s="358"/>
      <c r="M900" s="355"/>
      <c r="N900" s="355"/>
      <c r="O900" s="355"/>
      <c r="P900" s="470"/>
      <c r="Q900" s="298"/>
      <c r="R900" s="298"/>
      <c r="S900" s="298"/>
      <c r="T900" s="361"/>
      <c r="U900" s="56" t="s">
        <v>46</v>
      </c>
      <c r="V900" s="57" t="s">
        <v>73</v>
      </c>
      <c r="W900" s="57"/>
      <c r="X900" s="320"/>
      <c r="Y900" s="233"/>
      <c r="Z900" s="233"/>
      <c r="AA900" s="233"/>
      <c r="AB900" s="233"/>
      <c r="AC900" s="150"/>
      <c r="AD900" s="155"/>
      <c r="AE900" s="156"/>
      <c r="AF900" s="193"/>
      <c r="AG900" s="611"/>
      <c r="AH900" s="541"/>
      <c r="AI900" s="138"/>
      <c r="AJ900" s="139"/>
      <c r="AK900" s="139"/>
      <c r="AL900" s="139"/>
      <c r="AM900" s="139"/>
      <c r="AN900" s="140"/>
    </row>
    <row r="901" spans="1:40" s="64" customFormat="1" ht="14.45" customHeight="1" x14ac:dyDescent="0.2">
      <c r="A901" s="477"/>
      <c r="B901" s="161"/>
      <c r="C901" s="155"/>
      <c r="D901" s="155"/>
      <c r="E901" s="398"/>
      <c r="F901" s="147"/>
      <c r="G901" s="159"/>
      <c r="H901" s="355"/>
      <c r="I901" s="274"/>
      <c r="J901" s="297"/>
      <c r="K901" s="297"/>
      <c r="L901" s="358"/>
      <c r="M901" s="355"/>
      <c r="N901" s="355"/>
      <c r="O901" s="355"/>
      <c r="P901" s="470"/>
      <c r="Q901" s="298"/>
      <c r="R901" s="298"/>
      <c r="S901" s="298"/>
      <c r="T901" s="361"/>
      <c r="U901" s="56" t="s">
        <v>47</v>
      </c>
      <c r="V901" s="57"/>
      <c r="W901" s="57" t="s">
        <v>73</v>
      </c>
      <c r="X901" s="320"/>
      <c r="Y901" s="233"/>
      <c r="Z901" s="233"/>
      <c r="AA901" s="233"/>
      <c r="AB901" s="233"/>
      <c r="AC901" s="150"/>
      <c r="AD901" s="155"/>
      <c r="AE901" s="156"/>
      <c r="AF901" s="193"/>
      <c r="AG901" s="611"/>
      <c r="AH901" s="541"/>
      <c r="AI901" s="138"/>
      <c r="AJ901" s="139"/>
      <c r="AK901" s="139"/>
      <c r="AL901" s="139"/>
      <c r="AM901" s="139"/>
      <c r="AN901" s="140"/>
    </row>
    <row r="902" spans="1:40" s="64" customFormat="1" ht="14.45" customHeight="1" x14ac:dyDescent="0.2">
      <c r="A902" s="477"/>
      <c r="B902" s="161"/>
      <c r="C902" s="155"/>
      <c r="D902" s="155"/>
      <c r="E902" s="398"/>
      <c r="F902" s="147"/>
      <c r="G902" s="159"/>
      <c r="H902" s="355"/>
      <c r="I902" s="274"/>
      <c r="J902" s="297"/>
      <c r="K902" s="297"/>
      <c r="L902" s="358"/>
      <c r="M902" s="355"/>
      <c r="N902" s="355"/>
      <c r="O902" s="355"/>
      <c r="P902" s="470"/>
      <c r="Q902" s="298"/>
      <c r="R902" s="298"/>
      <c r="S902" s="298"/>
      <c r="T902" s="361"/>
      <c r="U902" s="56" t="s">
        <v>48</v>
      </c>
      <c r="V902" s="57"/>
      <c r="W902" s="57" t="s">
        <v>73</v>
      </c>
      <c r="X902" s="320"/>
      <c r="Y902" s="233"/>
      <c r="Z902" s="233"/>
      <c r="AA902" s="233"/>
      <c r="AB902" s="233"/>
      <c r="AC902" s="150"/>
      <c r="AD902" s="155"/>
      <c r="AE902" s="156"/>
      <c r="AF902" s="193"/>
      <c r="AG902" s="611"/>
      <c r="AH902" s="541"/>
      <c r="AI902" s="138"/>
      <c r="AJ902" s="139"/>
      <c r="AK902" s="139"/>
      <c r="AL902" s="139"/>
      <c r="AM902" s="139"/>
      <c r="AN902" s="140"/>
    </row>
    <row r="903" spans="1:40" s="64" customFormat="1" ht="63.75" x14ac:dyDescent="0.2">
      <c r="A903" s="477"/>
      <c r="B903" s="161"/>
      <c r="C903" s="155"/>
      <c r="D903" s="155"/>
      <c r="E903" s="398"/>
      <c r="F903" s="147"/>
      <c r="G903" s="159"/>
      <c r="H903" s="355"/>
      <c r="I903" s="56" t="s">
        <v>56</v>
      </c>
      <c r="J903" s="58" t="s">
        <v>74</v>
      </c>
      <c r="K903" s="58"/>
      <c r="L903" s="358"/>
      <c r="M903" s="355"/>
      <c r="N903" s="355"/>
      <c r="O903" s="355"/>
      <c r="P903" s="470"/>
      <c r="Q903" s="298"/>
      <c r="R903" s="298"/>
      <c r="S903" s="298"/>
      <c r="T903" s="361"/>
      <c r="U903" s="56" t="s">
        <v>50</v>
      </c>
      <c r="V903" s="57"/>
      <c r="W903" s="57" t="s">
        <v>73</v>
      </c>
      <c r="X903" s="320"/>
      <c r="Y903" s="233"/>
      <c r="Z903" s="233"/>
      <c r="AA903" s="233"/>
      <c r="AB903" s="233"/>
      <c r="AC903" s="150"/>
      <c r="AD903" s="155"/>
      <c r="AE903" s="156"/>
      <c r="AF903" s="193"/>
      <c r="AG903" s="611"/>
      <c r="AH903" s="541"/>
      <c r="AI903" s="138"/>
      <c r="AJ903" s="139"/>
      <c r="AK903" s="139"/>
      <c r="AL903" s="139"/>
      <c r="AM903" s="139"/>
      <c r="AN903" s="140"/>
    </row>
    <row r="904" spans="1:40" s="64" customFormat="1" ht="63.75" x14ac:dyDescent="0.2">
      <c r="A904" s="477"/>
      <c r="B904" s="161"/>
      <c r="C904" s="155"/>
      <c r="D904" s="155"/>
      <c r="E904" s="398"/>
      <c r="F904" s="147"/>
      <c r="G904" s="159"/>
      <c r="H904" s="355"/>
      <c r="I904" s="274" t="s">
        <v>57</v>
      </c>
      <c r="J904" s="297" t="s">
        <v>74</v>
      </c>
      <c r="K904" s="297"/>
      <c r="L904" s="358"/>
      <c r="M904" s="355"/>
      <c r="N904" s="355"/>
      <c r="O904" s="355"/>
      <c r="P904" s="470"/>
      <c r="Q904" s="298"/>
      <c r="R904" s="298"/>
      <c r="S904" s="298"/>
      <c r="T904" s="361"/>
      <c r="U904" s="56" t="s">
        <v>52</v>
      </c>
      <c r="V904" s="57"/>
      <c r="W904" s="57" t="s">
        <v>73</v>
      </c>
      <c r="X904" s="320"/>
      <c r="Y904" s="233"/>
      <c r="Z904" s="233"/>
      <c r="AA904" s="233"/>
      <c r="AB904" s="233"/>
      <c r="AC904" s="150"/>
      <c r="AD904" s="155"/>
      <c r="AE904" s="156"/>
      <c r="AF904" s="193"/>
      <c r="AG904" s="611"/>
      <c r="AH904" s="541"/>
      <c r="AI904" s="138"/>
      <c r="AJ904" s="139"/>
      <c r="AK904" s="139"/>
      <c r="AL904" s="139"/>
      <c r="AM904" s="139"/>
      <c r="AN904" s="140"/>
    </row>
    <row r="905" spans="1:40" s="64" customFormat="1" ht="14.45" customHeight="1" x14ac:dyDescent="0.2">
      <c r="A905" s="477"/>
      <c r="B905" s="161"/>
      <c r="C905" s="155"/>
      <c r="D905" s="155"/>
      <c r="E905" s="398"/>
      <c r="F905" s="147"/>
      <c r="G905" s="159"/>
      <c r="H905" s="355"/>
      <c r="I905" s="274"/>
      <c r="J905" s="297"/>
      <c r="K905" s="297"/>
      <c r="L905" s="358"/>
      <c r="M905" s="355"/>
      <c r="N905" s="355"/>
      <c r="O905" s="355"/>
      <c r="P905" s="470"/>
      <c r="Q905" s="298"/>
      <c r="R905" s="298"/>
      <c r="S905" s="298"/>
      <c r="T905" s="362"/>
      <c r="U905" s="56" t="s">
        <v>53</v>
      </c>
      <c r="V905" s="57"/>
      <c r="W905" s="57" t="s">
        <v>73</v>
      </c>
      <c r="X905" s="320"/>
      <c r="Y905" s="233"/>
      <c r="Z905" s="233"/>
      <c r="AA905" s="233"/>
      <c r="AB905" s="233"/>
      <c r="AC905" s="151"/>
      <c r="AD905" s="179"/>
      <c r="AE905" s="181"/>
      <c r="AF905" s="194"/>
      <c r="AG905" s="612"/>
      <c r="AH905" s="614"/>
      <c r="AI905" s="143"/>
      <c r="AJ905" s="144"/>
      <c r="AK905" s="144"/>
      <c r="AL905" s="144"/>
      <c r="AM905" s="144"/>
      <c r="AN905" s="145"/>
    </row>
    <row r="906" spans="1:40" s="64" customFormat="1" ht="76.5" x14ac:dyDescent="0.2">
      <c r="A906" s="477"/>
      <c r="B906" s="161"/>
      <c r="C906" s="155"/>
      <c r="D906" s="155"/>
      <c r="E906" s="398"/>
      <c r="F906" s="147"/>
      <c r="G906" s="159"/>
      <c r="H906" s="355"/>
      <c r="I906" s="274"/>
      <c r="J906" s="297"/>
      <c r="K906" s="297"/>
      <c r="L906" s="358"/>
      <c r="M906" s="355"/>
      <c r="N906" s="355"/>
      <c r="O906" s="355"/>
      <c r="P906" s="217"/>
      <c r="Q906" s="298"/>
      <c r="R906" s="298"/>
      <c r="S906" s="298"/>
      <c r="T906" s="360" t="s">
        <v>58</v>
      </c>
      <c r="U906" s="56" t="s">
        <v>43</v>
      </c>
      <c r="V906" s="57"/>
      <c r="W906" s="57"/>
      <c r="X906" s="320">
        <f>SUM(IF(V906="x",15)+IF(V907="x",5)+IF(V908="x",15)+IF(V909="x",10)+IF(V910="x",15)+IF(V911="x",10)+IF(V912="x",30))</f>
        <v>0</v>
      </c>
      <c r="Y906" s="233"/>
      <c r="Z906" s="233"/>
      <c r="AA906" s="233"/>
      <c r="AB906" s="233"/>
      <c r="AC906" s="170" t="s">
        <v>442</v>
      </c>
      <c r="AD906" s="178" t="s">
        <v>406</v>
      </c>
      <c r="AE906" s="180" t="s">
        <v>439</v>
      </c>
      <c r="AF906" s="187" t="s">
        <v>443</v>
      </c>
      <c r="AG906" s="615" t="s">
        <v>765</v>
      </c>
      <c r="AH906" s="618"/>
      <c r="AI906" s="135" t="s">
        <v>817</v>
      </c>
      <c r="AJ906" s="136"/>
      <c r="AK906" s="136"/>
      <c r="AL906" s="136"/>
      <c r="AM906" s="136"/>
      <c r="AN906" s="137"/>
    </row>
    <row r="907" spans="1:40" s="64" customFormat="1" ht="63.75" x14ac:dyDescent="0.2">
      <c r="A907" s="477"/>
      <c r="B907" s="161"/>
      <c r="C907" s="155"/>
      <c r="D907" s="155"/>
      <c r="E907" s="398"/>
      <c r="F907" s="147"/>
      <c r="G907" s="159"/>
      <c r="H907" s="355"/>
      <c r="I907" s="274" t="s">
        <v>59</v>
      </c>
      <c r="J907" s="363"/>
      <c r="K907" s="297" t="s">
        <v>74</v>
      </c>
      <c r="L907" s="358"/>
      <c r="M907" s="355"/>
      <c r="N907" s="355"/>
      <c r="O907" s="355"/>
      <c r="P907" s="217"/>
      <c r="Q907" s="298"/>
      <c r="R907" s="298"/>
      <c r="S907" s="298"/>
      <c r="T907" s="361"/>
      <c r="U907" s="56" t="s">
        <v>46</v>
      </c>
      <c r="V907" s="57"/>
      <c r="W907" s="57"/>
      <c r="X907" s="320"/>
      <c r="Y907" s="233"/>
      <c r="Z907" s="233"/>
      <c r="AA907" s="233"/>
      <c r="AB907" s="233"/>
      <c r="AC907" s="159"/>
      <c r="AD907" s="155"/>
      <c r="AE907" s="156"/>
      <c r="AF907" s="157"/>
      <c r="AG907" s="616"/>
      <c r="AH907" s="602"/>
      <c r="AI907" s="138"/>
      <c r="AJ907" s="139"/>
      <c r="AK907" s="139"/>
      <c r="AL907" s="139"/>
      <c r="AM907" s="139"/>
      <c r="AN907" s="140"/>
    </row>
    <row r="908" spans="1:40" s="64" customFormat="1" ht="14.45" customHeight="1" x14ac:dyDescent="0.2">
      <c r="A908" s="477"/>
      <c r="B908" s="161"/>
      <c r="C908" s="155"/>
      <c r="D908" s="155"/>
      <c r="E908" s="398"/>
      <c r="F908" s="147"/>
      <c r="G908" s="159"/>
      <c r="H908" s="355"/>
      <c r="I908" s="274"/>
      <c r="J908" s="364"/>
      <c r="K908" s="297"/>
      <c r="L908" s="358"/>
      <c r="M908" s="355"/>
      <c r="N908" s="355"/>
      <c r="O908" s="355"/>
      <c r="P908" s="217"/>
      <c r="Q908" s="298"/>
      <c r="R908" s="298"/>
      <c r="S908" s="298"/>
      <c r="T908" s="361"/>
      <c r="U908" s="56" t="s">
        <v>47</v>
      </c>
      <c r="V908" s="57"/>
      <c r="W908" s="57"/>
      <c r="X908" s="320"/>
      <c r="Y908" s="233"/>
      <c r="Z908" s="233"/>
      <c r="AA908" s="233"/>
      <c r="AB908" s="233"/>
      <c r="AC908" s="159"/>
      <c r="AD908" s="155"/>
      <c r="AE908" s="156"/>
      <c r="AF908" s="157"/>
      <c r="AG908" s="616"/>
      <c r="AH908" s="602"/>
      <c r="AI908" s="138"/>
      <c r="AJ908" s="139"/>
      <c r="AK908" s="139"/>
      <c r="AL908" s="139"/>
      <c r="AM908" s="139"/>
      <c r="AN908" s="140"/>
    </row>
    <row r="909" spans="1:40" s="64" customFormat="1" ht="14.45" customHeight="1" x14ac:dyDescent="0.2">
      <c r="A909" s="477"/>
      <c r="B909" s="161"/>
      <c r="C909" s="155"/>
      <c r="D909" s="155"/>
      <c r="E909" s="398"/>
      <c r="F909" s="147"/>
      <c r="G909" s="159"/>
      <c r="H909" s="355"/>
      <c r="I909" s="274"/>
      <c r="J909" s="364"/>
      <c r="K909" s="297"/>
      <c r="L909" s="358"/>
      <c r="M909" s="355"/>
      <c r="N909" s="355"/>
      <c r="O909" s="355"/>
      <c r="P909" s="217"/>
      <c r="Q909" s="298"/>
      <c r="R909" s="298"/>
      <c r="S909" s="298"/>
      <c r="T909" s="361"/>
      <c r="U909" s="56" t="s">
        <v>48</v>
      </c>
      <c r="V909" s="57"/>
      <c r="W909" s="57"/>
      <c r="X909" s="320"/>
      <c r="Y909" s="233"/>
      <c r="Z909" s="233"/>
      <c r="AA909" s="233"/>
      <c r="AB909" s="233"/>
      <c r="AC909" s="159"/>
      <c r="AD909" s="155"/>
      <c r="AE909" s="156"/>
      <c r="AF909" s="157"/>
      <c r="AG909" s="616"/>
      <c r="AH909" s="602"/>
      <c r="AI909" s="138"/>
      <c r="AJ909" s="139"/>
      <c r="AK909" s="139"/>
      <c r="AL909" s="139"/>
      <c r="AM909" s="139"/>
      <c r="AN909" s="140"/>
    </row>
    <row r="910" spans="1:40" s="64" customFormat="1" ht="63.75" x14ac:dyDescent="0.2">
      <c r="A910" s="477"/>
      <c r="B910" s="161"/>
      <c r="C910" s="155"/>
      <c r="D910" s="155"/>
      <c r="E910" s="398"/>
      <c r="F910" s="147"/>
      <c r="G910" s="159"/>
      <c r="H910" s="355"/>
      <c r="I910" s="274"/>
      <c r="J910" s="365"/>
      <c r="K910" s="297"/>
      <c r="L910" s="358"/>
      <c r="M910" s="355"/>
      <c r="N910" s="355"/>
      <c r="O910" s="355"/>
      <c r="P910" s="217"/>
      <c r="Q910" s="298"/>
      <c r="R910" s="298"/>
      <c r="S910" s="298"/>
      <c r="T910" s="361"/>
      <c r="U910" s="56" t="s">
        <v>50</v>
      </c>
      <c r="V910" s="57"/>
      <c r="W910" s="57"/>
      <c r="X910" s="320"/>
      <c r="Y910" s="233"/>
      <c r="Z910" s="233"/>
      <c r="AA910" s="233"/>
      <c r="AB910" s="233"/>
      <c r="AC910" s="159"/>
      <c r="AD910" s="155"/>
      <c r="AE910" s="156"/>
      <c r="AF910" s="157"/>
      <c r="AG910" s="616"/>
      <c r="AH910" s="602"/>
      <c r="AI910" s="138"/>
      <c r="AJ910" s="139"/>
      <c r="AK910" s="139"/>
      <c r="AL910" s="139"/>
      <c r="AM910" s="139"/>
      <c r="AN910" s="140"/>
    </row>
    <row r="911" spans="1:40" s="64" customFormat="1" ht="63.75" x14ac:dyDescent="0.2">
      <c r="A911" s="477"/>
      <c r="B911" s="161"/>
      <c r="C911" s="155"/>
      <c r="D911" s="155"/>
      <c r="E911" s="398"/>
      <c r="F911" s="147"/>
      <c r="G911" s="159"/>
      <c r="H911" s="355"/>
      <c r="I911" s="56" t="s">
        <v>60</v>
      </c>
      <c r="J911" s="58" t="s">
        <v>74</v>
      </c>
      <c r="K911" s="58"/>
      <c r="L911" s="358"/>
      <c r="M911" s="355"/>
      <c r="N911" s="355"/>
      <c r="O911" s="355"/>
      <c r="P911" s="217"/>
      <c r="Q911" s="298"/>
      <c r="R911" s="298"/>
      <c r="S911" s="298"/>
      <c r="T911" s="361"/>
      <c r="U911" s="56" t="s">
        <v>52</v>
      </c>
      <c r="V911" s="57"/>
      <c r="W911" s="57"/>
      <c r="X911" s="320"/>
      <c r="Y911" s="233"/>
      <c r="Z911" s="233"/>
      <c r="AA911" s="233"/>
      <c r="AB911" s="233"/>
      <c r="AC911" s="159"/>
      <c r="AD911" s="155"/>
      <c r="AE911" s="156"/>
      <c r="AF911" s="157"/>
      <c r="AG911" s="616"/>
      <c r="AH911" s="602"/>
      <c r="AI911" s="138"/>
      <c r="AJ911" s="139"/>
      <c r="AK911" s="139"/>
      <c r="AL911" s="139"/>
      <c r="AM911" s="139"/>
      <c r="AN911" s="140"/>
    </row>
    <row r="912" spans="1:40" s="64" customFormat="1" ht="14.45" customHeight="1" x14ac:dyDescent="0.2">
      <c r="A912" s="477"/>
      <c r="B912" s="161"/>
      <c r="C912" s="155"/>
      <c r="D912" s="155"/>
      <c r="E912" s="398"/>
      <c r="F912" s="147"/>
      <c r="G912" s="159"/>
      <c r="H912" s="355"/>
      <c r="I912" s="274" t="s">
        <v>61</v>
      </c>
      <c r="J912" s="297" t="s">
        <v>74</v>
      </c>
      <c r="K912" s="297"/>
      <c r="L912" s="358"/>
      <c r="M912" s="355"/>
      <c r="N912" s="355"/>
      <c r="O912" s="355"/>
      <c r="P912" s="217"/>
      <c r="Q912" s="298"/>
      <c r="R912" s="298"/>
      <c r="S912" s="298"/>
      <c r="T912" s="362"/>
      <c r="U912" s="56" t="s">
        <v>53</v>
      </c>
      <c r="V912" s="57"/>
      <c r="W912" s="57"/>
      <c r="X912" s="320"/>
      <c r="Y912" s="233"/>
      <c r="Z912" s="233"/>
      <c r="AA912" s="233"/>
      <c r="AB912" s="233"/>
      <c r="AC912" s="159"/>
      <c r="AD912" s="155"/>
      <c r="AE912" s="156"/>
      <c r="AF912" s="157"/>
      <c r="AG912" s="616"/>
      <c r="AH912" s="602"/>
      <c r="AI912" s="138"/>
      <c r="AJ912" s="139"/>
      <c r="AK912" s="139"/>
      <c r="AL912" s="139"/>
      <c r="AM912" s="139"/>
      <c r="AN912" s="140"/>
    </row>
    <row r="913" spans="1:40" s="64" customFormat="1" ht="25.5" customHeight="1" x14ac:dyDescent="0.2">
      <c r="A913" s="477"/>
      <c r="B913" s="161"/>
      <c r="C913" s="155"/>
      <c r="D913" s="155"/>
      <c r="E913" s="398"/>
      <c r="F913" s="147"/>
      <c r="G913" s="159"/>
      <c r="H913" s="355"/>
      <c r="I913" s="274"/>
      <c r="J913" s="297"/>
      <c r="K913" s="297"/>
      <c r="L913" s="358"/>
      <c r="M913" s="355"/>
      <c r="N913" s="355"/>
      <c r="O913" s="355"/>
      <c r="P913" s="178"/>
      <c r="Q913" s="298"/>
      <c r="R913" s="298"/>
      <c r="S913" s="298"/>
      <c r="T913" s="360" t="s">
        <v>62</v>
      </c>
      <c r="U913" s="56" t="s">
        <v>43</v>
      </c>
      <c r="V913" s="57"/>
      <c r="W913" s="57"/>
      <c r="X913" s="320">
        <f>SUM(IF(V913="x",15)+IF(V914="x",5)+IF(V915="x",15)+IF(V916="x",10)+IF(V917="x",15)+IF(V918="x",10)+IF(V919="x",30))</f>
        <v>0</v>
      </c>
      <c r="Y913" s="233"/>
      <c r="Z913" s="233"/>
      <c r="AA913" s="233"/>
      <c r="AB913" s="233"/>
      <c r="AC913" s="159"/>
      <c r="AD913" s="155"/>
      <c r="AE913" s="156"/>
      <c r="AF913" s="157"/>
      <c r="AG913" s="616"/>
      <c r="AH913" s="602"/>
      <c r="AI913" s="138"/>
      <c r="AJ913" s="139"/>
      <c r="AK913" s="139"/>
      <c r="AL913" s="139"/>
      <c r="AM913" s="139"/>
      <c r="AN913" s="140"/>
    </row>
    <row r="914" spans="1:40" s="64" customFormat="1" ht="63.75" x14ac:dyDescent="0.2">
      <c r="A914" s="477"/>
      <c r="B914" s="161"/>
      <c r="C914" s="155"/>
      <c r="D914" s="155"/>
      <c r="E914" s="398"/>
      <c r="F914" s="147"/>
      <c r="G914" s="159"/>
      <c r="H914" s="355"/>
      <c r="I914" s="274"/>
      <c r="J914" s="297"/>
      <c r="K914" s="297"/>
      <c r="L914" s="358"/>
      <c r="M914" s="355"/>
      <c r="N914" s="355"/>
      <c r="O914" s="355"/>
      <c r="P914" s="178"/>
      <c r="Q914" s="298"/>
      <c r="R914" s="298"/>
      <c r="S914" s="298"/>
      <c r="T914" s="361"/>
      <c r="U914" s="56" t="s">
        <v>46</v>
      </c>
      <c r="V914" s="57"/>
      <c r="W914" s="57"/>
      <c r="X914" s="320"/>
      <c r="Y914" s="233"/>
      <c r="Z914" s="233"/>
      <c r="AA914" s="233"/>
      <c r="AB914" s="233"/>
      <c r="AC914" s="159"/>
      <c r="AD914" s="155"/>
      <c r="AE914" s="156"/>
      <c r="AF914" s="157"/>
      <c r="AG914" s="616"/>
      <c r="AH914" s="602"/>
      <c r="AI914" s="138"/>
      <c r="AJ914" s="139"/>
      <c r="AK914" s="139"/>
      <c r="AL914" s="139"/>
      <c r="AM914" s="139"/>
      <c r="AN914" s="140"/>
    </row>
    <row r="915" spans="1:40" s="64" customFormat="1" ht="14.45" customHeight="1" x14ac:dyDescent="0.2">
      <c r="A915" s="477"/>
      <c r="B915" s="161"/>
      <c r="C915" s="155"/>
      <c r="D915" s="155"/>
      <c r="E915" s="398"/>
      <c r="F915" s="147"/>
      <c r="G915" s="159"/>
      <c r="H915" s="355"/>
      <c r="I915" s="56" t="s">
        <v>63</v>
      </c>
      <c r="J915" s="58" t="s">
        <v>74</v>
      </c>
      <c r="K915" s="58"/>
      <c r="L915" s="358"/>
      <c r="M915" s="355"/>
      <c r="N915" s="355"/>
      <c r="O915" s="355"/>
      <c r="P915" s="178"/>
      <c r="Q915" s="298"/>
      <c r="R915" s="298"/>
      <c r="S915" s="298"/>
      <c r="T915" s="361"/>
      <c r="U915" s="56" t="s">
        <v>47</v>
      </c>
      <c r="V915" s="57"/>
      <c r="W915" s="57"/>
      <c r="X915" s="320"/>
      <c r="Y915" s="233"/>
      <c r="Z915" s="233"/>
      <c r="AA915" s="233"/>
      <c r="AB915" s="233"/>
      <c r="AC915" s="159"/>
      <c r="AD915" s="155"/>
      <c r="AE915" s="156"/>
      <c r="AF915" s="157"/>
      <c r="AG915" s="616"/>
      <c r="AH915" s="602"/>
      <c r="AI915" s="138"/>
      <c r="AJ915" s="139"/>
      <c r="AK915" s="139"/>
      <c r="AL915" s="139"/>
      <c r="AM915" s="139"/>
      <c r="AN915" s="140"/>
    </row>
    <row r="916" spans="1:40" s="64" customFormat="1" ht="14.45" customHeight="1" x14ac:dyDescent="0.2">
      <c r="A916" s="477"/>
      <c r="B916" s="161"/>
      <c r="C916" s="155"/>
      <c r="D916" s="155"/>
      <c r="E916" s="398"/>
      <c r="F916" s="147"/>
      <c r="G916" s="159"/>
      <c r="H916" s="355"/>
      <c r="I916" s="56" t="s">
        <v>64</v>
      </c>
      <c r="J916" s="58" t="s">
        <v>74</v>
      </c>
      <c r="K916" s="58"/>
      <c r="L916" s="358"/>
      <c r="M916" s="355"/>
      <c r="N916" s="355"/>
      <c r="O916" s="355"/>
      <c r="P916" s="178"/>
      <c r="Q916" s="298"/>
      <c r="R916" s="298"/>
      <c r="S916" s="298"/>
      <c r="T916" s="361"/>
      <c r="U916" s="56" t="s">
        <v>48</v>
      </c>
      <c r="V916" s="57"/>
      <c r="W916" s="57"/>
      <c r="X916" s="320"/>
      <c r="Y916" s="233"/>
      <c r="Z916" s="233"/>
      <c r="AA916" s="233"/>
      <c r="AB916" s="233"/>
      <c r="AC916" s="159"/>
      <c r="AD916" s="155"/>
      <c r="AE916" s="156"/>
      <c r="AF916" s="157"/>
      <c r="AG916" s="616"/>
      <c r="AH916" s="602"/>
      <c r="AI916" s="138"/>
      <c r="AJ916" s="139"/>
      <c r="AK916" s="139"/>
      <c r="AL916" s="139"/>
      <c r="AM916" s="139"/>
      <c r="AN916" s="140"/>
    </row>
    <row r="917" spans="1:40" s="64" customFormat="1" ht="63.75" x14ac:dyDescent="0.2">
      <c r="A917" s="477"/>
      <c r="B917" s="161"/>
      <c r="C917" s="155"/>
      <c r="D917" s="155"/>
      <c r="E917" s="398"/>
      <c r="F917" s="147"/>
      <c r="G917" s="159"/>
      <c r="H917" s="355"/>
      <c r="I917" s="56" t="s">
        <v>65</v>
      </c>
      <c r="J917" s="58" t="s">
        <v>74</v>
      </c>
      <c r="K917" s="58"/>
      <c r="L917" s="358"/>
      <c r="M917" s="355"/>
      <c r="N917" s="355"/>
      <c r="O917" s="355"/>
      <c r="P917" s="178"/>
      <c r="Q917" s="298"/>
      <c r="R917" s="298"/>
      <c r="S917" s="298"/>
      <c r="T917" s="361"/>
      <c r="U917" s="56" t="s">
        <v>50</v>
      </c>
      <c r="V917" s="57"/>
      <c r="W917" s="57"/>
      <c r="X917" s="320"/>
      <c r="Y917" s="233"/>
      <c r="Z917" s="233"/>
      <c r="AA917" s="233"/>
      <c r="AB917" s="233"/>
      <c r="AC917" s="159"/>
      <c r="AD917" s="155"/>
      <c r="AE917" s="156"/>
      <c r="AF917" s="157"/>
      <c r="AG917" s="616"/>
      <c r="AH917" s="602"/>
      <c r="AI917" s="138"/>
      <c r="AJ917" s="139"/>
      <c r="AK917" s="139"/>
      <c r="AL917" s="139"/>
      <c r="AM917" s="139"/>
      <c r="AN917" s="140"/>
    </row>
    <row r="918" spans="1:40" s="64" customFormat="1" ht="63.75" x14ac:dyDescent="0.2">
      <c r="A918" s="477"/>
      <c r="B918" s="161"/>
      <c r="C918" s="155"/>
      <c r="D918" s="155"/>
      <c r="E918" s="398"/>
      <c r="F918" s="147"/>
      <c r="G918" s="159"/>
      <c r="H918" s="355"/>
      <c r="I918" s="56" t="s">
        <v>66</v>
      </c>
      <c r="J918" s="58" t="s">
        <v>74</v>
      </c>
      <c r="K918" s="58"/>
      <c r="L918" s="358"/>
      <c r="M918" s="355"/>
      <c r="N918" s="355"/>
      <c r="O918" s="355"/>
      <c r="P918" s="178"/>
      <c r="Q918" s="298"/>
      <c r="R918" s="298"/>
      <c r="S918" s="298"/>
      <c r="T918" s="361"/>
      <c r="U918" s="56" t="s">
        <v>52</v>
      </c>
      <c r="V918" s="57"/>
      <c r="W918" s="57"/>
      <c r="X918" s="320"/>
      <c r="Y918" s="233"/>
      <c r="Z918" s="233"/>
      <c r="AA918" s="233"/>
      <c r="AB918" s="233"/>
      <c r="AC918" s="159"/>
      <c r="AD918" s="155"/>
      <c r="AE918" s="156"/>
      <c r="AF918" s="157"/>
      <c r="AG918" s="616"/>
      <c r="AH918" s="602"/>
      <c r="AI918" s="138"/>
      <c r="AJ918" s="139"/>
      <c r="AK918" s="139"/>
      <c r="AL918" s="139"/>
      <c r="AM918" s="139"/>
      <c r="AN918" s="140"/>
    </row>
    <row r="919" spans="1:40" s="64" customFormat="1" ht="14.45" customHeight="1" x14ac:dyDescent="0.2">
      <c r="A919" s="477"/>
      <c r="B919" s="161"/>
      <c r="C919" s="155"/>
      <c r="D919" s="155"/>
      <c r="E919" s="398"/>
      <c r="F919" s="147"/>
      <c r="G919" s="159"/>
      <c r="H919" s="355"/>
      <c r="I919" s="56" t="s">
        <v>67</v>
      </c>
      <c r="J919" s="58" t="s">
        <v>74</v>
      </c>
      <c r="K919" s="58"/>
      <c r="L919" s="358"/>
      <c r="M919" s="355"/>
      <c r="N919" s="355"/>
      <c r="O919" s="355"/>
      <c r="P919" s="178"/>
      <c r="Q919" s="298"/>
      <c r="R919" s="298"/>
      <c r="S919" s="298"/>
      <c r="T919" s="362"/>
      <c r="U919" s="56" t="s">
        <v>53</v>
      </c>
      <c r="V919" s="57"/>
      <c r="W919" s="57"/>
      <c r="X919" s="320"/>
      <c r="Y919" s="233"/>
      <c r="Z919" s="233"/>
      <c r="AA919" s="233"/>
      <c r="AB919" s="233"/>
      <c r="AC919" s="159"/>
      <c r="AD919" s="155"/>
      <c r="AE919" s="156"/>
      <c r="AF919" s="157"/>
      <c r="AG919" s="616"/>
      <c r="AH919" s="602"/>
      <c r="AI919" s="138"/>
      <c r="AJ919" s="139"/>
      <c r="AK919" s="139"/>
      <c r="AL919" s="139"/>
      <c r="AM919" s="139"/>
      <c r="AN919" s="140"/>
    </row>
    <row r="920" spans="1:40" s="64" customFormat="1" ht="14.45" customHeight="1" x14ac:dyDescent="0.2">
      <c r="A920" s="477"/>
      <c r="B920" s="161"/>
      <c r="C920" s="155"/>
      <c r="D920" s="155"/>
      <c r="E920" s="398"/>
      <c r="F920" s="147"/>
      <c r="G920" s="159"/>
      <c r="H920" s="355"/>
      <c r="I920" s="56" t="s">
        <v>68</v>
      </c>
      <c r="J920" s="36"/>
      <c r="K920" s="58" t="s">
        <v>74</v>
      </c>
      <c r="L920" s="358"/>
      <c r="M920" s="355"/>
      <c r="N920" s="355"/>
      <c r="O920" s="355"/>
      <c r="P920" s="368" t="s">
        <v>69</v>
      </c>
      <c r="Q920" s="369"/>
      <c r="R920" s="369"/>
      <c r="S920" s="369"/>
      <c r="T920" s="369"/>
      <c r="U920" s="369"/>
      <c r="V920" s="369"/>
      <c r="W920" s="369"/>
      <c r="X920" s="370"/>
      <c r="Y920" s="233"/>
      <c r="Z920" s="233"/>
      <c r="AA920" s="233"/>
      <c r="AB920" s="233"/>
      <c r="AC920" s="159"/>
      <c r="AD920" s="155"/>
      <c r="AE920" s="156"/>
      <c r="AF920" s="157"/>
      <c r="AG920" s="616"/>
      <c r="AH920" s="602"/>
      <c r="AI920" s="138"/>
      <c r="AJ920" s="139"/>
      <c r="AK920" s="139"/>
      <c r="AL920" s="139"/>
      <c r="AM920" s="139"/>
      <c r="AN920" s="140"/>
    </row>
    <row r="921" spans="1:40" s="64" customFormat="1" ht="14.45" customHeight="1" x14ac:dyDescent="0.2">
      <c r="A921" s="477"/>
      <c r="B921" s="161"/>
      <c r="C921" s="155"/>
      <c r="D921" s="155"/>
      <c r="E921" s="398"/>
      <c r="F921" s="147"/>
      <c r="G921" s="159"/>
      <c r="H921" s="355"/>
      <c r="I921" s="56" t="s">
        <v>70</v>
      </c>
      <c r="J921" s="38"/>
      <c r="K921" s="58" t="s">
        <v>74</v>
      </c>
      <c r="L921" s="358"/>
      <c r="M921" s="355"/>
      <c r="N921" s="355"/>
      <c r="O921" s="355"/>
      <c r="P921" s="371"/>
      <c r="Q921" s="372"/>
      <c r="R921" s="372"/>
      <c r="S921" s="372"/>
      <c r="T921" s="372"/>
      <c r="U921" s="372"/>
      <c r="V921" s="372"/>
      <c r="W921" s="372"/>
      <c r="X921" s="373"/>
      <c r="Y921" s="233"/>
      <c r="Z921" s="233"/>
      <c r="AA921" s="233"/>
      <c r="AB921" s="233"/>
      <c r="AC921" s="159"/>
      <c r="AD921" s="155"/>
      <c r="AE921" s="156"/>
      <c r="AF921" s="157"/>
      <c r="AG921" s="616"/>
      <c r="AH921" s="602"/>
      <c r="AI921" s="138"/>
      <c r="AJ921" s="139"/>
      <c r="AK921" s="139"/>
      <c r="AL921" s="139"/>
      <c r="AM921" s="139"/>
      <c r="AN921" s="140"/>
    </row>
    <row r="922" spans="1:40" s="64" customFormat="1" ht="14.45" customHeight="1" x14ac:dyDescent="0.2">
      <c r="A922" s="477"/>
      <c r="B922" s="161"/>
      <c r="C922" s="155"/>
      <c r="D922" s="155"/>
      <c r="E922" s="398"/>
      <c r="F922" s="147"/>
      <c r="G922" s="159"/>
      <c r="H922" s="355"/>
      <c r="I922" s="56" t="s">
        <v>71</v>
      </c>
      <c r="J922" s="38"/>
      <c r="K922" s="58" t="s">
        <v>74</v>
      </c>
      <c r="L922" s="358"/>
      <c r="M922" s="355"/>
      <c r="N922" s="355"/>
      <c r="O922" s="355"/>
      <c r="P922" s="371"/>
      <c r="Q922" s="372"/>
      <c r="R922" s="372"/>
      <c r="S922" s="372"/>
      <c r="T922" s="372"/>
      <c r="U922" s="372"/>
      <c r="V922" s="372"/>
      <c r="W922" s="372"/>
      <c r="X922" s="373"/>
      <c r="Y922" s="233"/>
      <c r="Z922" s="233"/>
      <c r="AA922" s="233"/>
      <c r="AB922" s="233"/>
      <c r="AC922" s="159"/>
      <c r="AD922" s="155"/>
      <c r="AE922" s="156"/>
      <c r="AF922" s="157"/>
      <c r="AG922" s="616"/>
      <c r="AH922" s="602"/>
      <c r="AI922" s="138"/>
      <c r="AJ922" s="139"/>
      <c r="AK922" s="139"/>
      <c r="AL922" s="139"/>
      <c r="AM922" s="139"/>
      <c r="AN922" s="140"/>
    </row>
    <row r="923" spans="1:40" s="64" customFormat="1" ht="14.45" customHeight="1" x14ac:dyDescent="0.2">
      <c r="A923" s="477"/>
      <c r="B923" s="162"/>
      <c r="C923" s="179"/>
      <c r="D923" s="179"/>
      <c r="E923" s="399"/>
      <c r="F923" s="148"/>
      <c r="G923" s="160"/>
      <c r="H923" s="356"/>
      <c r="I923" s="34" t="s">
        <v>72</v>
      </c>
      <c r="J923" s="38"/>
      <c r="K923" s="36" t="s">
        <v>74</v>
      </c>
      <c r="L923" s="359"/>
      <c r="M923" s="356"/>
      <c r="N923" s="356"/>
      <c r="O923" s="356"/>
      <c r="P923" s="374"/>
      <c r="Q923" s="375"/>
      <c r="R923" s="375"/>
      <c r="S923" s="375"/>
      <c r="T923" s="375"/>
      <c r="U923" s="375"/>
      <c r="V923" s="375"/>
      <c r="W923" s="375"/>
      <c r="X923" s="376"/>
      <c r="Y923" s="234"/>
      <c r="Z923" s="234"/>
      <c r="AA923" s="234"/>
      <c r="AB923" s="234"/>
      <c r="AC923" s="160"/>
      <c r="AD923" s="179"/>
      <c r="AE923" s="181"/>
      <c r="AF923" s="188"/>
      <c r="AG923" s="617"/>
      <c r="AH923" s="603"/>
      <c r="AI923" s="143"/>
      <c r="AJ923" s="144"/>
      <c r="AK923" s="144"/>
      <c r="AL923" s="144"/>
      <c r="AM923" s="144"/>
      <c r="AN923" s="145"/>
    </row>
    <row r="924" spans="1:40" s="64" customFormat="1" ht="25.5" customHeight="1" x14ac:dyDescent="0.2">
      <c r="A924" s="477"/>
      <c r="B924" s="161" t="s">
        <v>569</v>
      </c>
      <c r="C924" s="161" t="s">
        <v>309</v>
      </c>
      <c r="D924" s="161" t="s">
        <v>445</v>
      </c>
      <c r="E924" s="472" t="s">
        <v>446</v>
      </c>
      <c r="F924" s="161" t="s">
        <v>447</v>
      </c>
      <c r="G924" s="161">
        <v>2</v>
      </c>
      <c r="H924" s="355" t="str">
        <f>IF(G924=1,"RARA VEZ",IF(G924=2,"IMPROBABLE",IF(G924=3,"POSIBLE",IF(G924=4,"PROBABLE",IF(G924=5,"CASI SEGURO"," ")))))</f>
        <v>IMPROBABLE</v>
      </c>
      <c r="I924" s="79" t="s">
        <v>41</v>
      </c>
      <c r="J924" s="65" t="s">
        <v>73</v>
      </c>
      <c r="K924" s="80"/>
      <c r="L924" s="358">
        <f>COUNTIF(J924:J955,"x")</f>
        <v>7</v>
      </c>
      <c r="M924" s="355" t="str">
        <f>IF(L924&lt;6,"5",IF(L924&gt;11,"20",IF(L969&gt;6,"10","10 ")))</f>
        <v xml:space="preserve">10 </v>
      </c>
      <c r="N924" s="355">
        <f>(G924*M924)</f>
        <v>20</v>
      </c>
      <c r="O924" s="355" t="str">
        <f>IF(N924&lt;11,"BAJA",IF(N924&gt;59,"EXTREMA",IF(N924=15,"MODERADA",IF(N924=20,"MODERADA",IF(N924=25,"MODERADA",IF(N924=30,"ALTA",IF(N924=40,"ALTA",IF(N924=50,"ALTA"," "))))))))</f>
        <v>MODERADA</v>
      </c>
      <c r="P924" s="162" t="s">
        <v>448</v>
      </c>
      <c r="Q924" s="414"/>
      <c r="R924" s="414"/>
      <c r="S924" s="414" t="s">
        <v>74</v>
      </c>
      <c r="T924" s="361" t="s">
        <v>42</v>
      </c>
      <c r="U924" s="79" t="s">
        <v>43</v>
      </c>
      <c r="V924" s="81"/>
      <c r="W924" s="81" t="s">
        <v>73</v>
      </c>
      <c r="X924" s="359">
        <f>SUM(IF(V924="x",15)+IF(V925="x",5)+IF(V926="x",15)+IF(V927="x",10)+IF(V928="x",15)+IF(V929="x",10)+IF(V930="x",30))</f>
        <v>40</v>
      </c>
      <c r="Y924" s="233">
        <f>AVERAGE(X924:X951)</f>
        <v>10</v>
      </c>
      <c r="Z924" s="233" t="str">
        <f>IF(Y924&lt;86,"DEBIL",IF(Y924&gt;95,"FUERTE",IF(Y924=86,"MODERADO",IF(Y924=87,"MODERADO",IF(Y924=88,"MODERADO",IF(Y924=89,"MODERADO",IF(Y924=90,"MODERADO",IF(Y924=91,"MODERADO",IF(Y924=92,"MODERADO",IF(Y924=93,"MODERADO",IF(Y924=94,"MODERADO",IF(Y924=95,"MODERADO"," "))))))))))))</f>
        <v>DEBIL</v>
      </c>
      <c r="AA924" s="233" t="str">
        <f>IF(Y924&lt;85,O924," ")</f>
        <v>MODERADA</v>
      </c>
      <c r="AB924" s="233" t="s">
        <v>44</v>
      </c>
      <c r="AC924" s="170" t="s">
        <v>449</v>
      </c>
      <c r="AD924" s="170" t="s">
        <v>450</v>
      </c>
      <c r="AE924" s="170" t="s">
        <v>221</v>
      </c>
      <c r="AF924" s="172" t="s">
        <v>451</v>
      </c>
      <c r="AG924" s="571" t="s">
        <v>807</v>
      </c>
      <c r="AH924" s="571" t="s">
        <v>808</v>
      </c>
      <c r="AI924" s="135" t="s">
        <v>743</v>
      </c>
      <c r="AJ924" s="136"/>
      <c r="AK924" s="136"/>
      <c r="AL924" s="136"/>
      <c r="AM924" s="136"/>
      <c r="AN924" s="137"/>
    </row>
    <row r="925" spans="1:40" s="64" customFormat="1" ht="63.75" x14ac:dyDescent="0.2">
      <c r="A925" s="477"/>
      <c r="B925" s="161"/>
      <c r="C925" s="161"/>
      <c r="D925" s="161"/>
      <c r="E925" s="472"/>
      <c r="F925" s="161"/>
      <c r="G925" s="161"/>
      <c r="H925" s="355"/>
      <c r="I925" s="274" t="s">
        <v>45</v>
      </c>
      <c r="J925" s="297" t="s">
        <v>73</v>
      </c>
      <c r="K925" s="297"/>
      <c r="L925" s="358"/>
      <c r="M925" s="355"/>
      <c r="N925" s="355"/>
      <c r="O925" s="355"/>
      <c r="P925" s="220"/>
      <c r="Q925" s="298"/>
      <c r="R925" s="298"/>
      <c r="S925" s="298"/>
      <c r="T925" s="361"/>
      <c r="U925" s="56" t="s">
        <v>46</v>
      </c>
      <c r="V925" s="57" t="s">
        <v>73</v>
      </c>
      <c r="W925" s="57"/>
      <c r="X925" s="320"/>
      <c r="Y925" s="233"/>
      <c r="Z925" s="233"/>
      <c r="AA925" s="233"/>
      <c r="AB925" s="233"/>
      <c r="AC925" s="159"/>
      <c r="AD925" s="159"/>
      <c r="AE925" s="159"/>
      <c r="AF925" s="173"/>
      <c r="AG925" s="560"/>
      <c r="AH925" s="560"/>
      <c r="AI925" s="138"/>
      <c r="AJ925" s="139"/>
      <c r="AK925" s="139"/>
      <c r="AL925" s="139"/>
      <c r="AM925" s="139"/>
      <c r="AN925" s="140"/>
    </row>
    <row r="926" spans="1:40" s="64" customFormat="1" ht="14.45" customHeight="1" x14ac:dyDescent="0.2">
      <c r="A926" s="477"/>
      <c r="B926" s="161"/>
      <c r="C926" s="161"/>
      <c r="D926" s="161"/>
      <c r="E926" s="472"/>
      <c r="F926" s="161"/>
      <c r="G926" s="161"/>
      <c r="H926" s="355"/>
      <c r="I926" s="274"/>
      <c r="J926" s="297"/>
      <c r="K926" s="297"/>
      <c r="L926" s="358"/>
      <c r="M926" s="355"/>
      <c r="N926" s="355"/>
      <c r="O926" s="355"/>
      <c r="P926" s="220"/>
      <c r="Q926" s="298"/>
      <c r="R926" s="298"/>
      <c r="S926" s="298"/>
      <c r="T926" s="361"/>
      <c r="U926" s="56" t="s">
        <v>47</v>
      </c>
      <c r="V926" s="57"/>
      <c r="W926" s="57" t="s">
        <v>73</v>
      </c>
      <c r="X926" s="320"/>
      <c r="Y926" s="233"/>
      <c r="Z926" s="233"/>
      <c r="AA926" s="233"/>
      <c r="AB926" s="233"/>
      <c r="AC926" s="159"/>
      <c r="AD926" s="159"/>
      <c r="AE926" s="159"/>
      <c r="AF926" s="173"/>
      <c r="AG926" s="560"/>
      <c r="AH926" s="560"/>
      <c r="AI926" s="138"/>
      <c r="AJ926" s="139"/>
      <c r="AK926" s="139"/>
      <c r="AL926" s="139"/>
      <c r="AM926" s="139"/>
      <c r="AN926" s="140"/>
    </row>
    <row r="927" spans="1:40" s="64" customFormat="1" ht="14.45" customHeight="1" x14ac:dyDescent="0.2">
      <c r="A927" s="477"/>
      <c r="B927" s="161"/>
      <c r="C927" s="161"/>
      <c r="D927" s="161"/>
      <c r="E927" s="472"/>
      <c r="F927" s="161"/>
      <c r="G927" s="161"/>
      <c r="H927" s="355"/>
      <c r="I927" s="274"/>
      <c r="J927" s="297"/>
      <c r="K927" s="297"/>
      <c r="L927" s="358"/>
      <c r="M927" s="355"/>
      <c r="N927" s="355"/>
      <c r="O927" s="355"/>
      <c r="P927" s="220"/>
      <c r="Q927" s="298"/>
      <c r="R927" s="298"/>
      <c r="S927" s="298"/>
      <c r="T927" s="361"/>
      <c r="U927" s="56" t="s">
        <v>48</v>
      </c>
      <c r="V927" s="57" t="s">
        <v>73</v>
      </c>
      <c r="W927" s="57"/>
      <c r="X927" s="320"/>
      <c r="Y927" s="233"/>
      <c r="Z927" s="233"/>
      <c r="AA927" s="233"/>
      <c r="AB927" s="233"/>
      <c r="AC927" s="159"/>
      <c r="AD927" s="159"/>
      <c r="AE927" s="159"/>
      <c r="AF927" s="173"/>
      <c r="AG927" s="560"/>
      <c r="AH927" s="560"/>
      <c r="AI927" s="138"/>
      <c r="AJ927" s="139"/>
      <c r="AK927" s="139"/>
      <c r="AL927" s="139"/>
      <c r="AM927" s="139"/>
      <c r="AN927" s="140"/>
    </row>
    <row r="928" spans="1:40" s="64" customFormat="1" ht="63.75" x14ac:dyDescent="0.2">
      <c r="A928" s="477"/>
      <c r="B928" s="161"/>
      <c r="C928" s="161"/>
      <c r="D928" s="161"/>
      <c r="E928" s="472"/>
      <c r="F928" s="161"/>
      <c r="G928" s="161"/>
      <c r="H928" s="355"/>
      <c r="I928" s="56" t="s">
        <v>49</v>
      </c>
      <c r="J928" s="58"/>
      <c r="K928" s="58" t="s">
        <v>73</v>
      </c>
      <c r="L928" s="358"/>
      <c r="M928" s="355"/>
      <c r="N928" s="355"/>
      <c r="O928" s="355"/>
      <c r="P928" s="220"/>
      <c r="Q928" s="298"/>
      <c r="R928" s="298"/>
      <c r="S928" s="298"/>
      <c r="T928" s="361"/>
      <c r="U928" s="56" t="s">
        <v>50</v>
      </c>
      <c r="V928" s="57" t="s">
        <v>73</v>
      </c>
      <c r="W928" s="57"/>
      <c r="X928" s="320"/>
      <c r="Y928" s="233"/>
      <c r="Z928" s="233"/>
      <c r="AA928" s="233"/>
      <c r="AB928" s="233"/>
      <c r="AC928" s="159"/>
      <c r="AD928" s="159"/>
      <c r="AE928" s="159"/>
      <c r="AF928" s="173"/>
      <c r="AG928" s="560"/>
      <c r="AH928" s="560"/>
      <c r="AI928" s="138"/>
      <c r="AJ928" s="139"/>
      <c r="AK928" s="139"/>
      <c r="AL928" s="139"/>
      <c r="AM928" s="139"/>
      <c r="AN928" s="140"/>
    </row>
    <row r="929" spans="1:40" s="64" customFormat="1" ht="63.75" x14ac:dyDescent="0.2">
      <c r="A929" s="477"/>
      <c r="B929" s="161"/>
      <c r="C929" s="161"/>
      <c r="D929" s="161"/>
      <c r="E929" s="472"/>
      <c r="F929" s="161"/>
      <c r="G929" s="161"/>
      <c r="H929" s="355"/>
      <c r="I929" s="274" t="s">
        <v>51</v>
      </c>
      <c r="J929" s="297"/>
      <c r="K929" s="297" t="s">
        <v>73</v>
      </c>
      <c r="L929" s="358"/>
      <c r="M929" s="355"/>
      <c r="N929" s="355"/>
      <c r="O929" s="355"/>
      <c r="P929" s="220"/>
      <c r="Q929" s="298"/>
      <c r="R929" s="298"/>
      <c r="S929" s="298"/>
      <c r="T929" s="361"/>
      <c r="U929" s="56" t="s">
        <v>52</v>
      </c>
      <c r="V929" s="57" t="s">
        <v>73</v>
      </c>
      <c r="W929" s="57"/>
      <c r="X929" s="320"/>
      <c r="Y929" s="233"/>
      <c r="Z929" s="233"/>
      <c r="AA929" s="233"/>
      <c r="AB929" s="233"/>
      <c r="AC929" s="159"/>
      <c r="AD929" s="159"/>
      <c r="AE929" s="159"/>
      <c r="AF929" s="173"/>
      <c r="AG929" s="560"/>
      <c r="AH929" s="560"/>
      <c r="AI929" s="138"/>
      <c r="AJ929" s="139"/>
      <c r="AK929" s="139"/>
      <c r="AL929" s="139"/>
      <c r="AM929" s="139"/>
      <c r="AN929" s="140"/>
    </row>
    <row r="930" spans="1:40" s="64" customFormat="1" ht="14.45" customHeight="1" x14ac:dyDescent="0.2">
      <c r="A930" s="477"/>
      <c r="B930" s="161"/>
      <c r="C930" s="161"/>
      <c r="D930" s="161"/>
      <c r="E930" s="472"/>
      <c r="F930" s="161"/>
      <c r="G930" s="161"/>
      <c r="H930" s="355"/>
      <c r="I930" s="274"/>
      <c r="J930" s="297"/>
      <c r="K930" s="297"/>
      <c r="L930" s="358"/>
      <c r="M930" s="355"/>
      <c r="N930" s="355"/>
      <c r="O930" s="355"/>
      <c r="P930" s="220"/>
      <c r="Q930" s="298"/>
      <c r="R930" s="298"/>
      <c r="S930" s="298"/>
      <c r="T930" s="362"/>
      <c r="U930" s="56" t="s">
        <v>53</v>
      </c>
      <c r="V930" s="57"/>
      <c r="W930" s="57" t="s">
        <v>73</v>
      </c>
      <c r="X930" s="320"/>
      <c r="Y930" s="233"/>
      <c r="Z930" s="233"/>
      <c r="AA930" s="233"/>
      <c r="AB930" s="233"/>
      <c r="AC930" s="159"/>
      <c r="AD930" s="159"/>
      <c r="AE930" s="159"/>
      <c r="AF930" s="173"/>
      <c r="AG930" s="560"/>
      <c r="AH930" s="560"/>
      <c r="AI930" s="138"/>
      <c r="AJ930" s="139"/>
      <c r="AK930" s="139"/>
      <c r="AL930" s="139"/>
      <c r="AM930" s="139"/>
      <c r="AN930" s="140"/>
    </row>
    <row r="931" spans="1:40" s="64" customFormat="1" ht="76.5" x14ac:dyDescent="0.2">
      <c r="A931" s="477"/>
      <c r="B931" s="161"/>
      <c r="C931" s="161"/>
      <c r="D931" s="161"/>
      <c r="E931" s="472"/>
      <c r="F931" s="161"/>
      <c r="G931" s="161"/>
      <c r="H931" s="355"/>
      <c r="I931" s="274"/>
      <c r="J931" s="297"/>
      <c r="K931" s="297"/>
      <c r="L931" s="358"/>
      <c r="M931" s="355"/>
      <c r="N931" s="355"/>
      <c r="O931" s="355"/>
      <c r="P931" s="328"/>
      <c r="Q931" s="298"/>
      <c r="R931" s="298"/>
      <c r="S931" s="298"/>
      <c r="T931" s="360" t="s">
        <v>54</v>
      </c>
      <c r="U931" s="56" t="s">
        <v>43</v>
      </c>
      <c r="V931" s="57"/>
      <c r="W931" s="57"/>
      <c r="X931" s="320">
        <f>SUM(IF(V931="x",15)+IF(V932="x",5)+IF(V933="x",15)+IF(V934="x",10)+IF(V935="x",15)+IF(V936="x",10)+IF(V937="x",30))</f>
        <v>0</v>
      </c>
      <c r="Y931" s="233"/>
      <c r="Z931" s="233"/>
      <c r="AA931" s="233"/>
      <c r="AB931" s="233"/>
      <c r="AC931" s="159"/>
      <c r="AD931" s="159"/>
      <c r="AE931" s="159"/>
      <c r="AF931" s="173"/>
      <c r="AG931" s="560"/>
      <c r="AH931" s="560"/>
      <c r="AI931" s="138"/>
      <c r="AJ931" s="139"/>
      <c r="AK931" s="139"/>
      <c r="AL931" s="139"/>
      <c r="AM931" s="139"/>
      <c r="AN931" s="140"/>
    </row>
    <row r="932" spans="1:40" s="64" customFormat="1" ht="63.75" x14ac:dyDescent="0.2">
      <c r="A932" s="477"/>
      <c r="B932" s="161"/>
      <c r="C932" s="161"/>
      <c r="D932" s="161"/>
      <c r="E932" s="472"/>
      <c r="F932" s="161"/>
      <c r="G932" s="161"/>
      <c r="H932" s="355"/>
      <c r="I932" s="274" t="s">
        <v>55</v>
      </c>
      <c r="J932" s="297" t="s">
        <v>73</v>
      </c>
      <c r="K932" s="297"/>
      <c r="L932" s="358"/>
      <c r="M932" s="355"/>
      <c r="N932" s="355"/>
      <c r="O932" s="355"/>
      <c r="P932" s="328"/>
      <c r="Q932" s="298"/>
      <c r="R932" s="298"/>
      <c r="S932" s="298"/>
      <c r="T932" s="361"/>
      <c r="U932" s="56" t="s">
        <v>46</v>
      </c>
      <c r="V932" s="57"/>
      <c r="W932" s="57"/>
      <c r="X932" s="320"/>
      <c r="Y932" s="233"/>
      <c r="Z932" s="233"/>
      <c r="AA932" s="233"/>
      <c r="AB932" s="233"/>
      <c r="AC932" s="159"/>
      <c r="AD932" s="159"/>
      <c r="AE932" s="159"/>
      <c r="AF932" s="173"/>
      <c r="AG932" s="560"/>
      <c r="AH932" s="560"/>
      <c r="AI932" s="138"/>
      <c r="AJ932" s="139"/>
      <c r="AK932" s="139"/>
      <c r="AL932" s="139"/>
      <c r="AM932" s="139"/>
      <c r="AN932" s="140"/>
    </row>
    <row r="933" spans="1:40" s="64" customFormat="1" ht="14.45" customHeight="1" x14ac:dyDescent="0.2">
      <c r="A933" s="477"/>
      <c r="B933" s="161"/>
      <c r="C933" s="161"/>
      <c r="D933" s="161"/>
      <c r="E933" s="472"/>
      <c r="F933" s="161"/>
      <c r="G933" s="161"/>
      <c r="H933" s="355"/>
      <c r="I933" s="274"/>
      <c r="J933" s="297"/>
      <c r="K933" s="297"/>
      <c r="L933" s="358"/>
      <c r="M933" s="355"/>
      <c r="N933" s="355"/>
      <c r="O933" s="355"/>
      <c r="P933" s="328"/>
      <c r="Q933" s="298"/>
      <c r="R933" s="298"/>
      <c r="S933" s="298"/>
      <c r="T933" s="361"/>
      <c r="U933" s="56" t="s">
        <v>47</v>
      </c>
      <c r="V933" s="57"/>
      <c r="W933" s="57"/>
      <c r="X933" s="320"/>
      <c r="Y933" s="233"/>
      <c r="Z933" s="233"/>
      <c r="AA933" s="233"/>
      <c r="AB933" s="233"/>
      <c r="AC933" s="159"/>
      <c r="AD933" s="159"/>
      <c r="AE933" s="159"/>
      <c r="AF933" s="173"/>
      <c r="AG933" s="560"/>
      <c r="AH933" s="560"/>
      <c r="AI933" s="138"/>
      <c r="AJ933" s="139"/>
      <c r="AK933" s="139"/>
      <c r="AL933" s="139"/>
      <c r="AM933" s="139"/>
      <c r="AN933" s="140"/>
    </row>
    <row r="934" spans="1:40" s="64" customFormat="1" ht="14.45" customHeight="1" x14ac:dyDescent="0.2">
      <c r="A934" s="477"/>
      <c r="B934" s="161"/>
      <c r="C934" s="161"/>
      <c r="D934" s="161"/>
      <c r="E934" s="472"/>
      <c r="F934" s="161"/>
      <c r="G934" s="161"/>
      <c r="H934" s="355"/>
      <c r="I934" s="274"/>
      <c r="J934" s="297"/>
      <c r="K934" s="297"/>
      <c r="L934" s="358"/>
      <c r="M934" s="355"/>
      <c r="N934" s="355"/>
      <c r="O934" s="355"/>
      <c r="P934" s="328"/>
      <c r="Q934" s="298"/>
      <c r="R934" s="298"/>
      <c r="S934" s="298"/>
      <c r="T934" s="361"/>
      <c r="U934" s="56" t="s">
        <v>48</v>
      </c>
      <c r="V934" s="57"/>
      <c r="W934" s="57"/>
      <c r="X934" s="320"/>
      <c r="Y934" s="233"/>
      <c r="Z934" s="233"/>
      <c r="AA934" s="233"/>
      <c r="AB934" s="233"/>
      <c r="AC934" s="159"/>
      <c r="AD934" s="159"/>
      <c r="AE934" s="159"/>
      <c r="AF934" s="173"/>
      <c r="AG934" s="560"/>
      <c r="AH934" s="560"/>
      <c r="AI934" s="138"/>
      <c r="AJ934" s="139"/>
      <c r="AK934" s="139"/>
      <c r="AL934" s="139"/>
      <c r="AM934" s="139"/>
      <c r="AN934" s="140"/>
    </row>
    <row r="935" spans="1:40" s="64" customFormat="1" ht="63.75" x14ac:dyDescent="0.2">
      <c r="A935" s="477"/>
      <c r="B935" s="161"/>
      <c r="C935" s="161"/>
      <c r="D935" s="161"/>
      <c r="E935" s="472"/>
      <c r="F935" s="161"/>
      <c r="G935" s="161"/>
      <c r="H935" s="355"/>
      <c r="I935" s="56" t="s">
        <v>56</v>
      </c>
      <c r="J935" s="58"/>
      <c r="K935" s="58" t="s">
        <v>73</v>
      </c>
      <c r="L935" s="358"/>
      <c r="M935" s="355"/>
      <c r="N935" s="355"/>
      <c r="O935" s="355"/>
      <c r="P935" s="328"/>
      <c r="Q935" s="298"/>
      <c r="R935" s="298"/>
      <c r="S935" s="298"/>
      <c r="T935" s="361"/>
      <c r="U935" s="56" t="s">
        <v>50</v>
      </c>
      <c r="V935" s="57"/>
      <c r="W935" s="57"/>
      <c r="X935" s="320"/>
      <c r="Y935" s="233"/>
      <c r="Z935" s="233"/>
      <c r="AA935" s="233"/>
      <c r="AB935" s="233"/>
      <c r="AC935" s="159"/>
      <c r="AD935" s="159"/>
      <c r="AE935" s="159"/>
      <c r="AF935" s="173"/>
      <c r="AG935" s="560"/>
      <c r="AH935" s="560"/>
      <c r="AI935" s="138"/>
      <c r="AJ935" s="139"/>
      <c r="AK935" s="139"/>
      <c r="AL935" s="139"/>
      <c r="AM935" s="139"/>
      <c r="AN935" s="140"/>
    </row>
    <row r="936" spans="1:40" s="64" customFormat="1" ht="63.75" x14ac:dyDescent="0.2">
      <c r="A936" s="477"/>
      <c r="B936" s="161"/>
      <c r="C936" s="161"/>
      <c r="D936" s="161"/>
      <c r="E936" s="472"/>
      <c r="F936" s="161"/>
      <c r="G936" s="161"/>
      <c r="H936" s="355"/>
      <c r="I936" s="274" t="s">
        <v>57</v>
      </c>
      <c r="J936" s="297" t="s">
        <v>73</v>
      </c>
      <c r="K936" s="297"/>
      <c r="L936" s="358"/>
      <c r="M936" s="355"/>
      <c r="N936" s="355"/>
      <c r="O936" s="355"/>
      <c r="P936" s="328"/>
      <c r="Q936" s="298"/>
      <c r="R936" s="298"/>
      <c r="S936" s="298"/>
      <c r="T936" s="361"/>
      <c r="U936" s="56" t="s">
        <v>52</v>
      </c>
      <c r="V936" s="57"/>
      <c r="W936" s="57"/>
      <c r="X936" s="320"/>
      <c r="Y936" s="233"/>
      <c r="Z936" s="233"/>
      <c r="AA936" s="233"/>
      <c r="AB936" s="233"/>
      <c r="AC936" s="159"/>
      <c r="AD936" s="159"/>
      <c r="AE936" s="159"/>
      <c r="AF936" s="173"/>
      <c r="AG936" s="560"/>
      <c r="AH936" s="560"/>
      <c r="AI936" s="138"/>
      <c r="AJ936" s="139"/>
      <c r="AK936" s="139"/>
      <c r="AL936" s="139"/>
      <c r="AM936" s="139"/>
      <c r="AN936" s="140"/>
    </row>
    <row r="937" spans="1:40" s="64" customFormat="1" ht="14.45" customHeight="1" x14ac:dyDescent="0.2">
      <c r="A937" s="477"/>
      <c r="B937" s="161"/>
      <c r="C937" s="161"/>
      <c r="D937" s="161"/>
      <c r="E937" s="472"/>
      <c r="F937" s="161"/>
      <c r="G937" s="161"/>
      <c r="H937" s="355"/>
      <c r="I937" s="274"/>
      <c r="J937" s="297"/>
      <c r="K937" s="297"/>
      <c r="L937" s="358"/>
      <c r="M937" s="355"/>
      <c r="N937" s="355"/>
      <c r="O937" s="355"/>
      <c r="P937" s="328"/>
      <c r="Q937" s="298"/>
      <c r="R937" s="298"/>
      <c r="S937" s="298"/>
      <c r="T937" s="362"/>
      <c r="U937" s="56" t="s">
        <v>53</v>
      </c>
      <c r="V937" s="57"/>
      <c r="W937" s="57"/>
      <c r="X937" s="320"/>
      <c r="Y937" s="233"/>
      <c r="Z937" s="233"/>
      <c r="AA937" s="233"/>
      <c r="AB937" s="233"/>
      <c r="AC937" s="159"/>
      <c r="AD937" s="159"/>
      <c r="AE937" s="159"/>
      <c r="AF937" s="173"/>
      <c r="AG937" s="560"/>
      <c r="AH937" s="560"/>
      <c r="AI937" s="138"/>
      <c r="AJ937" s="139"/>
      <c r="AK937" s="139"/>
      <c r="AL937" s="139"/>
      <c r="AM937" s="139"/>
      <c r="AN937" s="140"/>
    </row>
    <row r="938" spans="1:40" s="64" customFormat="1" ht="76.5" x14ac:dyDescent="0.2">
      <c r="A938" s="477"/>
      <c r="B938" s="161"/>
      <c r="C938" s="161"/>
      <c r="D938" s="161"/>
      <c r="E938" s="472"/>
      <c r="F938" s="161"/>
      <c r="G938" s="161"/>
      <c r="H938" s="355"/>
      <c r="I938" s="274"/>
      <c r="J938" s="297"/>
      <c r="K938" s="297"/>
      <c r="L938" s="358"/>
      <c r="M938" s="355"/>
      <c r="N938" s="355"/>
      <c r="O938" s="355"/>
      <c r="P938" s="217"/>
      <c r="Q938" s="298"/>
      <c r="R938" s="298"/>
      <c r="S938" s="298"/>
      <c r="T938" s="360" t="s">
        <v>58</v>
      </c>
      <c r="U938" s="56" t="s">
        <v>43</v>
      </c>
      <c r="V938" s="57"/>
      <c r="W938" s="57"/>
      <c r="X938" s="320">
        <f>SUM(IF(V938="x",15)+IF(V939="x",5)+IF(V940="x",15)+IF(V941="x",10)+IF(V942="x",15)+IF(V943="x",10)+IF(V944="x",30))</f>
        <v>0</v>
      </c>
      <c r="Y938" s="233"/>
      <c r="Z938" s="233"/>
      <c r="AA938" s="233"/>
      <c r="AB938" s="233"/>
      <c r="AC938" s="159"/>
      <c r="AD938" s="159"/>
      <c r="AE938" s="159"/>
      <c r="AF938" s="173"/>
      <c r="AG938" s="560"/>
      <c r="AH938" s="560"/>
      <c r="AI938" s="138"/>
      <c r="AJ938" s="139"/>
      <c r="AK938" s="139"/>
      <c r="AL938" s="139"/>
      <c r="AM938" s="139"/>
      <c r="AN938" s="140"/>
    </row>
    <row r="939" spans="1:40" s="64" customFormat="1" ht="63.75" x14ac:dyDescent="0.2">
      <c r="A939" s="477"/>
      <c r="B939" s="161"/>
      <c r="C939" s="161"/>
      <c r="D939" s="161"/>
      <c r="E939" s="472"/>
      <c r="F939" s="161"/>
      <c r="G939" s="161"/>
      <c r="H939" s="355"/>
      <c r="I939" s="274" t="s">
        <v>59</v>
      </c>
      <c r="J939" s="363"/>
      <c r="K939" s="297" t="s">
        <v>73</v>
      </c>
      <c r="L939" s="358"/>
      <c r="M939" s="355"/>
      <c r="N939" s="355"/>
      <c r="O939" s="355"/>
      <c r="P939" s="217"/>
      <c r="Q939" s="298"/>
      <c r="R939" s="298"/>
      <c r="S939" s="298"/>
      <c r="T939" s="361"/>
      <c r="U939" s="56" t="s">
        <v>46</v>
      </c>
      <c r="V939" s="57"/>
      <c r="W939" s="57"/>
      <c r="X939" s="320"/>
      <c r="Y939" s="233"/>
      <c r="Z939" s="233"/>
      <c r="AA939" s="233"/>
      <c r="AB939" s="233"/>
      <c r="AC939" s="159"/>
      <c r="AD939" s="159"/>
      <c r="AE939" s="159"/>
      <c r="AF939" s="173"/>
      <c r="AG939" s="560"/>
      <c r="AH939" s="560"/>
      <c r="AI939" s="138"/>
      <c r="AJ939" s="139"/>
      <c r="AK939" s="139"/>
      <c r="AL939" s="139"/>
      <c r="AM939" s="139"/>
      <c r="AN939" s="140"/>
    </row>
    <row r="940" spans="1:40" s="64" customFormat="1" ht="14.45" customHeight="1" x14ac:dyDescent="0.2">
      <c r="A940" s="477"/>
      <c r="B940" s="161"/>
      <c r="C940" s="161"/>
      <c r="D940" s="161"/>
      <c r="E940" s="472"/>
      <c r="F940" s="161"/>
      <c r="G940" s="161"/>
      <c r="H940" s="355"/>
      <c r="I940" s="274"/>
      <c r="J940" s="364"/>
      <c r="K940" s="297"/>
      <c r="L940" s="358"/>
      <c r="M940" s="355"/>
      <c r="N940" s="355"/>
      <c r="O940" s="355"/>
      <c r="P940" s="217"/>
      <c r="Q940" s="298"/>
      <c r="R940" s="298"/>
      <c r="S940" s="298"/>
      <c r="T940" s="361"/>
      <c r="U940" s="56" t="s">
        <v>47</v>
      </c>
      <c r="V940" s="57"/>
      <c r="W940" s="57"/>
      <c r="X940" s="320"/>
      <c r="Y940" s="233"/>
      <c r="Z940" s="233"/>
      <c r="AA940" s="233"/>
      <c r="AB940" s="233"/>
      <c r="AC940" s="159"/>
      <c r="AD940" s="159"/>
      <c r="AE940" s="159"/>
      <c r="AF940" s="173"/>
      <c r="AG940" s="560"/>
      <c r="AH940" s="560"/>
      <c r="AI940" s="138"/>
      <c r="AJ940" s="139"/>
      <c r="AK940" s="139"/>
      <c r="AL940" s="139"/>
      <c r="AM940" s="139"/>
      <c r="AN940" s="140"/>
    </row>
    <row r="941" spans="1:40" s="64" customFormat="1" ht="14.45" customHeight="1" x14ac:dyDescent="0.2">
      <c r="A941" s="477"/>
      <c r="B941" s="161"/>
      <c r="C941" s="161"/>
      <c r="D941" s="161"/>
      <c r="E941" s="472"/>
      <c r="F941" s="161"/>
      <c r="G941" s="161"/>
      <c r="H941" s="355"/>
      <c r="I941" s="274"/>
      <c r="J941" s="364"/>
      <c r="K941" s="297"/>
      <c r="L941" s="358"/>
      <c r="M941" s="355"/>
      <c r="N941" s="355"/>
      <c r="O941" s="355"/>
      <c r="P941" s="217"/>
      <c r="Q941" s="298"/>
      <c r="R941" s="298"/>
      <c r="S941" s="298"/>
      <c r="T941" s="361"/>
      <c r="U941" s="56" t="s">
        <v>48</v>
      </c>
      <c r="V941" s="57"/>
      <c r="W941" s="57"/>
      <c r="X941" s="320"/>
      <c r="Y941" s="233"/>
      <c r="Z941" s="233"/>
      <c r="AA941" s="233"/>
      <c r="AB941" s="233"/>
      <c r="AC941" s="159"/>
      <c r="AD941" s="159"/>
      <c r="AE941" s="159"/>
      <c r="AF941" s="173"/>
      <c r="AG941" s="560"/>
      <c r="AH941" s="560"/>
      <c r="AI941" s="138"/>
      <c r="AJ941" s="139"/>
      <c r="AK941" s="139"/>
      <c r="AL941" s="139"/>
      <c r="AM941" s="139"/>
      <c r="AN941" s="140"/>
    </row>
    <row r="942" spans="1:40" s="64" customFormat="1" ht="63.75" x14ac:dyDescent="0.2">
      <c r="A942" s="477"/>
      <c r="B942" s="161"/>
      <c r="C942" s="161"/>
      <c r="D942" s="161"/>
      <c r="E942" s="472"/>
      <c r="F942" s="161"/>
      <c r="G942" s="161"/>
      <c r="H942" s="355"/>
      <c r="I942" s="274"/>
      <c r="J942" s="365"/>
      <c r="K942" s="297"/>
      <c r="L942" s="358"/>
      <c r="M942" s="355"/>
      <c r="N942" s="355"/>
      <c r="O942" s="355"/>
      <c r="P942" s="217"/>
      <c r="Q942" s="298"/>
      <c r="R942" s="298"/>
      <c r="S942" s="298"/>
      <c r="T942" s="361"/>
      <c r="U942" s="56" t="s">
        <v>50</v>
      </c>
      <c r="V942" s="57"/>
      <c r="W942" s="57"/>
      <c r="X942" s="320"/>
      <c r="Y942" s="233"/>
      <c r="Z942" s="233"/>
      <c r="AA942" s="233"/>
      <c r="AB942" s="233"/>
      <c r="AC942" s="159"/>
      <c r="AD942" s="159"/>
      <c r="AE942" s="159"/>
      <c r="AF942" s="173"/>
      <c r="AG942" s="560"/>
      <c r="AH942" s="560"/>
      <c r="AI942" s="138"/>
      <c r="AJ942" s="139"/>
      <c r="AK942" s="139"/>
      <c r="AL942" s="139"/>
      <c r="AM942" s="139"/>
      <c r="AN942" s="140"/>
    </row>
    <row r="943" spans="1:40" s="64" customFormat="1" ht="63.75" x14ac:dyDescent="0.2">
      <c r="A943" s="477"/>
      <c r="B943" s="161"/>
      <c r="C943" s="161"/>
      <c r="D943" s="161"/>
      <c r="E943" s="472"/>
      <c r="F943" s="161"/>
      <c r="G943" s="161"/>
      <c r="H943" s="355"/>
      <c r="I943" s="56" t="s">
        <v>60</v>
      </c>
      <c r="J943" s="58" t="s">
        <v>73</v>
      </c>
      <c r="K943" s="58"/>
      <c r="L943" s="358"/>
      <c r="M943" s="355"/>
      <c r="N943" s="355"/>
      <c r="O943" s="355"/>
      <c r="P943" s="217"/>
      <c r="Q943" s="298"/>
      <c r="R943" s="298"/>
      <c r="S943" s="298"/>
      <c r="T943" s="361"/>
      <c r="U943" s="56" t="s">
        <v>52</v>
      </c>
      <c r="V943" s="57"/>
      <c r="W943" s="57"/>
      <c r="X943" s="320"/>
      <c r="Y943" s="233"/>
      <c r="Z943" s="233"/>
      <c r="AA943" s="233"/>
      <c r="AB943" s="233"/>
      <c r="AC943" s="159"/>
      <c r="AD943" s="159"/>
      <c r="AE943" s="159"/>
      <c r="AF943" s="173"/>
      <c r="AG943" s="560"/>
      <c r="AH943" s="560"/>
      <c r="AI943" s="138"/>
      <c r="AJ943" s="139"/>
      <c r="AK943" s="139"/>
      <c r="AL943" s="139"/>
      <c r="AM943" s="139"/>
      <c r="AN943" s="140"/>
    </row>
    <row r="944" spans="1:40" s="64" customFormat="1" ht="14.45" customHeight="1" x14ac:dyDescent="0.2">
      <c r="A944" s="477"/>
      <c r="B944" s="161"/>
      <c r="C944" s="161"/>
      <c r="D944" s="161"/>
      <c r="E944" s="472"/>
      <c r="F944" s="161"/>
      <c r="G944" s="161"/>
      <c r="H944" s="355"/>
      <c r="I944" s="274" t="s">
        <v>61</v>
      </c>
      <c r="J944" s="297" t="s">
        <v>73</v>
      </c>
      <c r="K944" s="297"/>
      <c r="L944" s="358"/>
      <c r="M944" s="355"/>
      <c r="N944" s="355"/>
      <c r="O944" s="355"/>
      <c r="P944" s="217"/>
      <c r="Q944" s="298"/>
      <c r="R944" s="298"/>
      <c r="S944" s="298"/>
      <c r="T944" s="362"/>
      <c r="U944" s="56" t="s">
        <v>53</v>
      </c>
      <c r="V944" s="57"/>
      <c r="W944" s="57"/>
      <c r="X944" s="320"/>
      <c r="Y944" s="233"/>
      <c r="Z944" s="233"/>
      <c r="AA944" s="233"/>
      <c r="AB944" s="233"/>
      <c r="AC944" s="159"/>
      <c r="AD944" s="159"/>
      <c r="AE944" s="159"/>
      <c r="AF944" s="173"/>
      <c r="AG944" s="560"/>
      <c r="AH944" s="560"/>
      <c r="AI944" s="138"/>
      <c r="AJ944" s="139"/>
      <c r="AK944" s="139"/>
      <c r="AL944" s="139"/>
      <c r="AM944" s="139"/>
      <c r="AN944" s="140"/>
    </row>
    <row r="945" spans="1:40" s="64" customFormat="1" ht="76.5" x14ac:dyDescent="0.2">
      <c r="A945" s="477"/>
      <c r="B945" s="161"/>
      <c r="C945" s="161"/>
      <c r="D945" s="161"/>
      <c r="E945" s="472"/>
      <c r="F945" s="161"/>
      <c r="G945" s="161"/>
      <c r="H945" s="355"/>
      <c r="I945" s="274"/>
      <c r="J945" s="297"/>
      <c r="K945" s="297"/>
      <c r="L945" s="358"/>
      <c r="M945" s="355"/>
      <c r="N945" s="355"/>
      <c r="O945" s="355"/>
      <c r="P945" s="178"/>
      <c r="Q945" s="298"/>
      <c r="R945" s="298"/>
      <c r="S945" s="298"/>
      <c r="T945" s="360" t="s">
        <v>62</v>
      </c>
      <c r="U945" s="56" t="s">
        <v>43</v>
      </c>
      <c r="V945" s="57"/>
      <c r="W945" s="57"/>
      <c r="X945" s="320">
        <f>SUM(IF(V945="x",15)+IF(V946="x",5)+IF(V947="x",15)+IF(V948="x",10)+IF(V949="x",15)+IF(V950="x",10)+IF(V951="x",30))</f>
        <v>0</v>
      </c>
      <c r="Y945" s="233"/>
      <c r="Z945" s="233"/>
      <c r="AA945" s="233"/>
      <c r="AB945" s="233"/>
      <c r="AC945" s="159"/>
      <c r="AD945" s="159"/>
      <c r="AE945" s="159"/>
      <c r="AF945" s="173"/>
      <c r="AG945" s="560"/>
      <c r="AH945" s="560"/>
      <c r="AI945" s="138"/>
      <c r="AJ945" s="139"/>
      <c r="AK945" s="139"/>
      <c r="AL945" s="139"/>
      <c r="AM945" s="139"/>
      <c r="AN945" s="140"/>
    </row>
    <row r="946" spans="1:40" s="64" customFormat="1" ht="63.75" x14ac:dyDescent="0.2">
      <c r="A946" s="477"/>
      <c r="B946" s="161"/>
      <c r="C946" s="161"/>
      <c r="D946" s="161"/>
      <c r="E946" s="472"/>
      <c r="F946" s="161"/>
      <c r="G946" s="161"/>
      <c r="H946" s="355"/>
      <c r="I946" s="274"/>
      <c r="J946" s="297"/>
      <c r="K946" s="297"/>
      <c r="L946" s="358"/>
      <c r="M946" s="355"/>
      <c r="N946" s="355"/>
      <c r="O946" s="355"/>
      <c r="P946" s="178"/>
      <c r="Q946" s="298"/>
      <c r="R946" s="298"/>
      <c r="S946" s="298"/>
      <c r="T946" s="361"/>
      <c r="U946" s="56" t="s">
        <v>46</v>
      </c>
      <c r="V946" s="57"/>
      <c r="W946" s="57"/>
      <c r="X946" s="320"/>
      <c r="Y946" s="233"/>
      <c r="Z946" s="233"/>
      <c r="AA946" s="233"/>
      <c r="AB946" s="233"/>
      <c r="AC946" s="159"/>
      <c r="AD946" s="159"/>
      <c r="AE946" s="159"/>
      <c r="AF946" s="173"/>
      <c r="AG946" s="560"/>
      <c r="AH946" s="560"/>
      <c r="AI946" s="138"/>
      <c r="AJ946" s="139"/>
      <c r="AK946" s="139"/>
      <c r="AL946" s="139"/>
      <c r="AM946" s="139"/>
      <c r="AN946" s="140"/>
    </row>
    <row r="947" spans="1:40" s="64" customFormat="1" ht="14.45" customHeight="1" x14ac:dyDescent="0.2">
      <c r="A947" s="477"/>
      <c r="B947" s="161"/>
      <c r="C947" s="161"/>
      <c r="D947" s="161"/>
      <c r="E947" s="472"/>
      <c r="F947" s="161"/>
      <c r="G947" s="161"/>
      <c r="H947" s="355"/>
      <c r="I947" s="56" t="s">
        <v>63</v>
      </c>
      <c r="J947" s="58"/>
      <c r="K947" s="58" t="s">
        <v>73</v>
      </c>
      <c r="L947" s="358"/>
      <c r="M947" s="355"/>
      <c r="N947" s="355"/>
      <c r="O947" s="355"/>
      <c r="P947" s="178"/>
      <c r="Q947" s="298"/>
      <c r="R947" s="298"/>
      <c r="S947" s="298"/>
      <c r="T947" s="361"/>
      <c r="U947" s="56" t="s">
        <v>47</v>
      </c>
      <c r="V947" s="57"/>
      <c r="W947" s="57"/>
      <c r="X947" s="320"/>
      <c r="Y947" s="233"/>
      <c r="Z947" s="233"/>
      <c r="AA947" s="233"/>
      <c r="AB947" s="233"/>
      <c r="AC947" s="159"/>
      <c r="AD947" s="159"/>
      <c r="AE947" s="159"/>
      <c r="AF947" s="173"/>
      <c r="AG947" s="560"/>
      <c r="AH947" s="560"/>
      <c r="AI947" s="138"/>
      <c r="AJ947" s="139"/>
      <c r="AK947" s="139"/>
      <c r="AL947" s="139"/>
      <c r="AM947" s="139"/>
      <c r="AN947" s="140"/>
    </row>
    <row r="948" spans="1:40" s="64" customFormat="1" ht="14.45" customHeight="1" x14ac:dyDescent="0.2">
      <c r="A948" s="477"/>
      <c r="B948" s="161"/>
      <c r="C948" s="161"/>
      <c r="D948" s="161"/>
      <c r="E948" s="472"/>
      <c r="F948" s="161"/>
      <c r="G948" s="161"/>
      <c r="H948" s="355"/>
      <c r="I948" s="56" t="s">
        <v>64</v>
      </c>
      <c r="J948" s="58" t="s">
        <v>73</v>
      </c>
      <c r="K948" s="58"/>
      <c r="L948" s="358"/>
      <c r="M948" s="355"/>
      <c r="N948" s="355"/>
      <c r="O948" s="355"/>
      <c r="P948" s="178"/>
      <c r="Q948" s="298"/>
      <c r="R948" s="298"/>
      <c r="S948" s="298"/>
      <c r="T948" s="361"/>
      <c r="U948" s="56" t="s">
        <v>48</v>
      </c>
      <c r="V948" s="57"/>
      <c r="W948" s="57"/>
      <c r="X948" s="320"/>
      <c r="Y948" s="233"/>
      <c r="Z948" s="233"/>
      <c r="AA948" s="233"/>
      <c r="AB948" s="233"/>
      <c r="AC948" s="159"/>
      <c r="AD948" s="159"/>
      <c r="AE948" s="159"/>
      <c r="AF948" s="173"/>
      <c r="AG948" s="560"/>
      <c r="AH948" s="560"/>
      <c r="AI948" s="138"/>
      <c r="AJ948" s="139"/>
      <c r="AK948" s="139"/>
      <c r="AL948" s="139"/>
      <c r="AM948" s="139"/>
      <c r="AN948" s="140"/>
    </row>
    <row r="949" spans="1:40" s="64" customFormat="1" ht="63.75" x14ac:dyDescent="0.2">
      <c r="A949" s="477"/>
      <c r="B949" s="161"/>
      <c r="C949" s="161"/>
      <c r="D949" s="161"/>
      <c r="E949" s="472"/>
      <c r="F949" s="161"/>
      <c r="G949" s="161"/>
      <c r="H949" s="355"/>
      <c r="I949" s="56" t="s">
        <v>65</v>
      </c>
      <c r="J949" s="58"/>
      <c r="K949" s="58" t="s">
        <v>73</v>
      </c>
      <c r="L949" s="358"/>
      <c r="M949" s="355"/>
      <c r="N949" s="355"/>
      <c r="O949" s="355"/>
      <c r="P949" s="178"/>
      <c r="Q949" s="298"/>
      <c r="R949" s="298"/>
      <c r="S949" s="298"/>
      <c r="T949" s="361"/>
      <c r="U949" s="56" t="s">
        <v>50</v>
      </c>
      <c r="V949" s="57"/>
      <c r="W949" s="57"/>
      <c r="X949" s="320"/>
      <c r="Y949" s="233"/>
      <c r="Z949" s="233"/>
      <c r="AA949" s="233"/>
      <c r="AB949" s="233"/>
      <c r="AC949" s="159"/>
      <c r="AD949" s="159"/>
      <c r="AE949" s="159"/>
      <c r="AF949" s="173"/>
      <c r="AG949" s="560"/>
      <c r="AH949" s="560"/>
      <c r="AI949" s="138"/>
      <c r="AJ949" s="139"/>
      <c r="AK949" s="139"/>
      <c r="AL949" s="139"/>
      <c r="AM949" s="139"/>
      <c r="AN949" s="140"/>
    </row>
    <row r="950" spans="1:40" s="64" customFormat="1" ht="63.75" x14ac:dyDescent="0.2">
      <c r="A950" s="477"/>
      <c r="B950" s="161"/>
      <c r="C950" s="161"/>
      <c r="D950" s="161"/>
      <c r="E950" s="472"/>
      <c r="F950" s="161"/>
      <c r="G950" s="161"/>
      <c r="H950" s="355"/>
      <c r="I950" s="56" t="s">
        <v>66</v>
      </c>
      <c r="J950" s="58"/>
      <c r="K950" s="58" t="s">
        <v>73</v>
      </c>
      <c r="L950" s="358"/>
      <c r="M950" s="355"/>
      <c r="N950" s="355"/>
      <c r="O950" s="355"/>
      <c r="P950" s="178"/>
      <c r="Q950" s="298"/>
      <c r="R950" s="298"/>
      <c r="S950" s="298"/>
      <c r="T950" s="361"/>
      <c r="U950" s="56" t="s">
        <v>52</v>
      </c>
      <c r="V950" s="57"/>
      <c r="W950" s="57"/>
      <c r="X950" s="320"/>
      <c r="Y950" s="233"/>
      <c r="Z950" s="233"/>
      <c r="AA950" s="233"/>
      <c r="AB950" s="233"/>
      <c r="AC950" s="159"/>
      <c r="AD950" s="159"/>
      <c r="AE950" s="159"/>
      <c r="AF950" s="173"/>
      <c r="AG950" s="560"/>
      <c r="AH950" s="560"/>
      <c r="AI950" s="138"/>
      <c r="AJ950" s="139"/>
      <c r="AK950" s="139"/>
      <c r="AL950" s="139"/>
      <c r="AM950" s="139"/>
      <c r="AN950" s="140"/>
    </row>
    <row r="951" spans="1:40" s="64" customFormat="1" ht="14.45" customHeight="1" x14ac:dyDescent="0.2">
      <c r="A951" s="477"/>
      <c r="B951" s="161"/>
      <c r="C951" s="161"/>
      <c r="D951" s="161"/>
      <c r="E951" s="472"/>
      <c r="F951" s="161"/>
      <c r="G951" s="161"/>
      <c r="H951" s="355"/>
      <c r="I951" s="56" t="s">
        <v>67</v>
      </c>
      <c r="J951" s="58"/>
      <c r="K951" s="58" t="s">
        <v>73</v>
      </c>
      <c r="L951" s="358"/>
      <c r="M951" s="355"/>
      <c r="N951" s="355"/>
      <c r="O951" s="355"/>
      <c r="P951" s="178"/>
      <c r="Q951" s="298"/>
      <c r="R951" s="298"/>
      <c r="S951" s="298"/>
      <c r="T951" s="362"/>
      <c r="U951" s="56" t="s">
        <v>53</v>
      </c>
      <c r="V951" s="57"/>
      <c r="W951" s="57"/>
      <c r="X951" s="320"/>
      <c r="Y951" s="233"/>
      <c r="Z951" s="233"/>
      <c r="AA951" s="233"/>
      <c r="AB951" s="233"/>
      <c r="AC951" s="159"/>
      <c r="AD951" s="159"/>
      <c r="AE951" s="159"/>
      <c r="AF951" s="173"/>
      <c r="AG951" s="560"/>
      <c r="AH951" s="560"/>
      <c r="AI951" s="138"/>
      <c r="AJ951" s="139"/>
      <c r="AK951" s="139"/>
      <c r="AL951" s="139"/>
      <c r="AM951" s="139"/>
      <c r="AN951" s="140"/>
    </row>
    <row r="952" spans="1:40" s="64" customFormat="1" ht="14.45" customHeight="1" x14ac:dyDescent="0.2">
      <c r="A952" s="477"/>
      <c r="B952" s="161"/>
      <c r="C952" s="161"/>
      <c r="D952" s="161"/>
      <c r="E952" s="472"/>
      <c r="F952" s="161"/>
      <c r="G952" s="161"/>
      <c r="H952" s="355"/>
      <c r="I952" s="56" t="s">
        <v>68</v>
      </c>
      <c r="J952" s="36"/>
      <c r="K952" s="58" t="s">
        <v>73</v>
      </c>
      <c r="L952" s="358"/>
      <c r="M952" s="355"/>
      <c r="N952" s="355"/>
      <c r="O952" s="355"/>
      <c r="P952" s="368" t="s">
        <v>69</v>
      </c>
      <c r="Q952" s="369"/>
      <c r="R952" s="369"/>
      <c r="S952" s="369"/>
      <c r="T952" s="369"/>
      <c r="U952" s="369"/>
      <c r="V952" s="369"/>
      <c r="W952" s="369"/>
      <c r="X952" s="370"/>
      <c r="Y952" s="233"/>
      <c r="Z952" s="233"/>
      <c r="AA952" s="233"/>
      <c r="AB952" s="233"/>
      <c r="AC952" s="159"/>
      <c r="AD952" s="159"/>
      <c r="AE952" s="159"/>
      <c r="AF952" s="173"/>
      <c r="AG952" s="560"/>
      <c r="AH952" s="560"/>
      <c r="AI952" s="138"/>
      <c r="AJ952" s="139"/>
      <c r="AK952" s="139"/>
      <c r="AL952" s="139"/>
      <c r="AM952" s="139"/>
      <c r="AN952" s="140"/>
    </row>
    <row r="953" spans="1:40" s="64" customFormat="1" ht="14.45" customHeight="1" x14ac:dyDescent="0.2">
      <c r="A953" s="477"/>
      <c r="B953" s="161"/>
      <c r="C953" s="161"/>
      <c r="D953" s="161"/>
      <c r="E953" s="472"/>
      <c r="F953" s="161"/>
      <c r="G953" s="161"/>
      <c r="H953" s="355"/>
      <c r="I953" s="56" t="s">
        <v>70</v>
      </c>
      <c r="J953" s="38"/>
      <c r="K953" s="58" t="s">
        <v>73</v>
      </c>
      <c r="L953" s="358"/>
      <c r="M953" s="355"/>
      <c r="N953" s="355"/>
      <c r="O953" s="355"/>
      <c r="P953" s="371"/>
      <c r="Q953" s="372"/>
      <c r="R953" s="372"/>
      <c r="S953" s="372"/>
      <c r="T953" s="372"/>
      <c r="U953" s="372"/>
      <c r="V953" s="372"/>
      <c r="W953" s="372"/>
      <c r="X953" s="373"/>
      <c r="Y953" s="233"/>
      <c r="Z953" s="233"/>
      <c r="AA953" s="233"/>
      <c r="AB953" s="233"/>
      <c r="AC953" s="159"/>
      <c r="AD953" s="159"/>
      <c r="AE953" s="159"/>
      <c r="AF953" s="173"/>
      <c r="AG953" s="560"/>
      <c r="AH953" s="560"/>
      <c r="AI953" s="138"/>
      <c r="AJ953" s="139"/>
      <c r="AK953" s="139"/>
      <c r="AL953" s="139"/>
      <c r="AM953" s="139"/>
      <c r="AN953" s="140"/>
    </row>
    <row r="954" spans="1:40" s="64" customFormat="1" ht="14.45" customHeight="1" x14ac:dyDescent="0.2">
      <c r="A954" s="477"/>
      <c r="B954" s="161"/>
      <c r="C954" s="161"/>
      <c r="D954" s="161"/>
      <c r="E954" s="472"/>
      <c r="F954" s="161"/>
      <c r="G954" s="161"/>
      <c r="H954" s="355"/>
      <c r="I954" s="56" t="s">
        <v>71</v>
      </c>
      <c r="J954" s="38"/>
      <c r="K954" s="58" t="s">
        <v>73</v>
      </c>
      <c r="L954" s="358"/>
      <c r="M954" s="355"/>
      <c r="N954" s="355"/>
      <c r="O954" s="355"/>
      <c r="P954" s="371"/>
      <c r="Q954" s="372"/>
      <c r="R954" s="372"/>
      <c r="S954" s="372"/>
      <c r="T954" s="372"/>
      <c r="U954" s="372"/>
      <c r="V954" s="372"/>
      <c r="W954" s="372"/>
      <c r="X954" s="373"/>
      <c r="Y954" s="233"/>
      <c r="Z954" s="233"/>
      <c r="AA954" s="233"/>
      <c r="AB954" s="233"/>
      <c r="AC954" s="159"/>
      <c r="AD954" s="159"/>
      <c r="AE954" s="159"/>
      <c r="AF954" s="173"/>
      <c r="AG954" s="560"/>
      <c r="AH954" s="560"/>
      <c r="AI954" s="138"/>
      <c r="AJ954" s="139"/>
      <c r="AK954" s="139"/>
      <c r="AL954" s="139"/>
      <c r="AM954" s="139"/>
      <c r="AN954" s="140"/>
    </row>
    <row r="955" spans="1:40" s="64" customFormat="1" ht="15" customHeight="1" thickBot="1" x14ac:dyDescent="0.25">
      <c r="A955" s="477"/>
      <c r="B955" s="162"/>
      <c r="C955" s="162"/>
      <c r="D955" s="162"/>
      <c r="E955" s="473"/>
      <c r="F955" s="162"/>
      <c r="G955" s="162"/>
      <c r="H955" s="356"/>
      <c r="I955" s="34" t="s">
        <v>72</v>
      </c>
      <c r="J955" s="38"/>
      <c r="K955" s="36" t="s">
        <v>73</v>
      </c>
      <c r="L955" s="359"/>
      <c r="M955" s="356"/>
      <c r="N955" s="356"/>
      <c r="O955" s="356"/>
      <c r="P955" s="374"/>
      <c r="Q955" s="375"/>
      <c r="R955" s="375"/>
      <c r="S955" s="375"/>
      <c r="T955" s="375"/>
      <c r="U955" s="375"/>
      <c r="V955" s="375"/>
      <c r="W955" s="375"/>
      <c r="X955" s="376"/>
      <c r="Y955" s="234"/>
      <c r="Z955" s="234"/>
      <c r="AA955" s="234"/>
      <c r="AB955" s="234"/>
      <c r="AC955" s="160"/>
      <c r="AD955" s="160"/>
      <c r="AE955" s="160"/>
      <c r="AF955" s="174"/>
      <c r="AG955" s="561"/>
      <c r="AH955" s="561"/>
      <c r="AI955" s="143"/>
      <c r="AJ955" s="144"/>
      <c r="AK955" s="144"/>
      <c r="AL955" s="144"/>
      <c r="AM955" s="144"/>
      <c r="AN955" s="145"/>
    </row>
    <row r="956" spans="1:40" s="64" customFormat="1" ht="25.5" customHeight="1" x14ac:dyDescent="0.2">
      <c r="A956" s="477"/>
      <c r="B956" s="158" t="s">
        <v>569</v>
      </c>
      <c r="C956" s="158" t="s">
        <v>309</v>
      </c>
      <c r="D956" s="158" t="s">
        <v>452</v>
      </c>
      <c r="E956" s="471" t="s">
        <v>453</v>
      </c>
      <c r="F956" s="158" t="s">
        <v>454</v>
      </c>
      <c r="G956" s="158">
        <v>5</v>
      </c>
      <c r="H956" s="366" t="str">
        <f>IF(G956=1,"RARA VEZ",IF(G956=2,"IMPROBABLE",IF(G956=3,"POSIBLE",IF(G956=4,"PROBABLE",IF(G956=5,"CASI SEGURO"," ")))))</f>
        <v>CASI SEGURO</v>
      </c>
      <c r="I956" s="56" t="s">
        <v>41</v>
      </c>
      <c r="J956" s="65" t="s">
        <v>73</v>
      </c>
      <c r="K956" s="58"/>
      <c r="L956" s="367">
        <v>3</v>
      </c>
      <c r="M956" s="366">
        <v>5</v>
      </c>
      <c r="N956" s="366">
        <v>8</v>
      </c>
      <c r="O956" s="366" t="str">
        <f>IF(N956&lt;11,"BAJA",IF(N956&gt;59,"EXTREMA",IF(N956=15,"MODERADA",IF(N956=20,"MODERADA",IF(N956=25,"MODERADA",IF(N956=30,"ALTA",IF(N956=40,"ALTA",IF(N956=50,"ALTA"," "))))))))</f>
        <v>BAJA</v>
      </c>
      <c r="P956" s="220" t="s">
        <v>455</v>
      </c>
      <c r="Q956" s="238"/>
      <c r="R956" s="238" t="s">
        <v>73</v>
      </c>
      <c r="S956" s="238"/>
      <c r="T956" s="360"/>
      <c r="U956" s="56" t="s">
        <v>43</v>
      </c>
      <c r="V956" s="57"/>
      <c r="W956" s="57" t="s">
        <v>73</v>
      </c>
      <c r="X956" s="320">
        <f>SUM(IF(V956="x",15)+IF(V957="x",5)+IF(V958="x",15)+IF(V959="x",10)+IF(V960="x",15)+IF(V961="x",10)+IF(V962="x",30))</f>
        <v>40</v>
      </c>
      <c r="Y956" s="233">
        <f>AVERAGE(X956:X983)</f>
        <v>10</v>
      </c>
      <c r="Z956" s="381" t="str">
        <f>IF(Y956&lt;86,"DEBIL",IF(Y956&gt;95,"FUERTE",IF(Y956=86,"MODERADO",IF(Y956=87,"MODERADO",IF(Y956=88,"MODERADO",IF(Y956=89,"MODERADO",IF(Y956=90,"MODERADO",IF(Y956=91,"MODERADO",IF(Y956=92,"MODERADO",IF(Y956=93,"MODERADO",IF(Y956=94,"MODERADO",IF(Y956=95,"MODERADO"," "))))))))))))</f>
        <v>DEBIL</v>
      </c>
      <c r="AA956" s="232" t="str">
        <f>IF(Y956&lt;85,O956," ")</f>
        <v>BAJA</v>
      </c>
      <c r="AB956" s="232" t="s">
        <v>44</v>
      </c>
      <c r="AC956" s="170" t="s">
        <v>456</v>
      </c>
      <c r="AD956" s="170" t="s">
        <v>457</v>
      </c>
      <c r="AE956" s="170" t="s">
        <v>458</v>
      </c>
      <c r="AF956" s="172" t="s">
        <v>459</v>
      </c>
      <c r="AG956" s="619" t="s">
        <v>809</v>
      </c>
      <c r="AH956" s="621" t="s">
        <v>810</v>
      </c>
      <c r="AI956" s="126" t="s">
        <v>813</v>
      </c>
      <c r="AJ956" s="127"/>
      <c r="AK956" s="127"/>
      <c r="AL956" s="127"/>
      <c r="AM956" s="127"/>
      <c r="AN956" s="128"/>
    </row>
    <row r="957" spans="1:40" s="64" customFormat="1" ht="63.75" x14ac:dyDescent="0.2">
      <c r="A957" s="477"/>
      <c r="B957" s="161"/>
      <c r="C957" s="161"/>
      <c r="D957" s="161"/>
      <c r="E957" s="472"/>
      <c r="F957" s="161"/>
      <c r="G957" s="161"/>
      <c r="H957" s="355"/>
      <c r="I957" s="56" t="s">
        <v>45</v>
      </c>
      <c r="J957" s="297" t="s">
        <v>73</v>
      </c>
      <c r="K957" s="297"/>
      <c r="L957" s="358"/>
      <c r="M957" s="355"/>
      <c r="N957" s="355"/>
      <c r="O957" s="355"/>
      <c r="P957" s="220"/>
      <c r="Q957" s="238"/>
      <c r="R957" s="238"/>
      <c r="S957" s="238"/>
      <c r="T957" s="361"/>
      <c r="U957" s="56" t="s">
        <v>46</v>
      </c>
      <c r="V957" s="57" t="s">
        <v>73</v>
      </c>
      <c r="W957" s="57"/>
      <c r="X957" s="320"/>
      <c r="Y957" s="233"/>
      <c r="Z957" s="233"/>
      <c r="AA957" s="233"/>
      <c r="AB957" s="233"/>
      <c r="AC957" s="159"/>
      <c r="AD957" s="159"/>
      <c r="AE957" s="159"/>
      <c r="AF957" s="173"/>
      <c r="AG957" s="594"/>
      <c r="AH957" s="622"/>
      <c r="AI957" s="129"/>
      <c r="AJ957" s="130"/>
      <c r="AK957" s="130"/>
      <c r="AL957" s="130"/>
      <c r="AM957" s="130"/>
      <c r="AN957" s="131"/>
    </row>
    <row r="958" spans="1:40" s="64" customFormat="1" ht="14.45" customHeight="1" x14ac:dyDescent="0.2">
      <c r="A958" s="477"/>
      <c r="B958" s="161"/>
      <c r="C958" s="161"/>
      <c r="D958" s="161"/>
      <c r="E958" s="472"/>
      <c r="F958" s="161"/>
      <c r="G958" s="161"/>
      <c r="H958" s="355"/>
      <c r="I958" s="56"/>
      <c r="J958" s="297"/>
      <c r="K958" s="297"/>
      <c r="L958" s="358"/>
      <c r="M958" s="355"/>
      <c r="N958" s="355"/>
      <c r="O958" s="355"/>
      <c r="P958" s="220"/>
      <c r="Q958" s="238"/>
      <c r="R958" s="238"/>
      <c r="S958" s="238"/>
      <c r="T958" s="361"/>
      <c r="U958" s="56" t="s">
        <v>47</v>
      </c>
      <c r="V958" s="57"/>
      <c r="W958" s="57" t="s">
        <v>73</v>
      </c>
      <c r="X958" s="320"/>
      <c r="Y958" s="233"/>
      <c r="Z958" s="233"/>
      <c r="AA958" s="233"/>
      <c r="AB958" s="233"/>
      <c r="AC958" s="159"/>
      <c r="AD958" s="159"/>
      <c r="AE958" s="159"/>
      <c r="AF958" s="173"/>
      <c r="AG958" s="594"/>
      <c r="AH958" s="622"/>
      <c r="AI958" s="129"/>
      <c r="AJ958" s="130"/>
      <c r="AK958" s="130"/>
      <c r="AL958" s="130"/>
      <c r="AM958" s="130"/>
      <c r="AN958" s="131"/>
    </row>
    <row r="959" spans="1:40" s="64" customFormat="1" ht="14.45" customHeight="1" x14ac:dyDescent="0.2">
      <c r="A959" s="477"/>
      <c r="B959" s="161"/>
      <c r="C959" s="161"/>
      <c r="D959" s="161"/>
      <c r="E959" s="472"/>
      <c r="F959" s="161"/>
      <c r="G959" s="161"/>
      <c r="H959" s="355"/>
      <c r="I959" s="56"/>
      <c r="J959" s="297"/>
      <c r="K959" s="297"/>
      <c r="L959" s="358"/>
      <c r="M959" s="355"/>
      <c r="N959" s="355"/>
      <c r="O959" s="355"/>
      <c r="P959" s="220"/>
      <c r="Q959" s="238"/>
      <c r="R959" s="238"/>
      <c r="S959" s="238"/>
      <c r="T959" s="361"/>
      <c r="U959" s="56" t="s">
        <v>48</v>
      </c>
      <c r="V959" s="57" t="s">
        <v>73</v>
      </c>
      <c r="W959" s="57"/>
      <c r="X959" s="320"/>
      <c r="Y959" s="233"/>
      <c r="Z959" s="233"/>
      <c r="AA959" s="233"/>
      <c r="AB959" s="233"/>
      <c r="AC959" s="159"/>
      <c r="AD959" s="159"/>
      <c r="AE959" s="159"/>
      <c r="AF959" s="173"/>
      <c r="AG959" s="594"/>
      <c r="AH959" s="622"/>
      <c r="AI959" s="129"/>
      <c r="AJ959" s="130"/>
      <c r="AK959" s="130"/>
      <c r="AL959" s="130"/>
      <c r="AM959" s="130"/>
      <c r="AN959" s="131"/>
    </row>
    <row r="960" spans="1:40" s="64" customFormat="1" ht="63.75" x14ac:dyDescent="0.2">
      <c r="A960" s="477"/>
      <c r="B960" s="161"/>
      <c r="C960" s="161"/>
      <c r="D960" s="161"/>
      <c r="E960" s="472"/>
      <c r="F960" s="161"/>
      <c r="G960" s="161"/>
      <c r="H960" s="355"/>
      <c r="I960" s="56" t="s">
        <v>49</v>
      </c>
      <c r="J960" s="58"/>
      <c r="K960" s="58" t="s">
        <v>73</v>
      </c>
      <c r="L960" s="358"/>
      <c r="M960" s="355"/>
      <c r="N960" s="355"/>
      <c r="O960" s="355"/>
      <c r="P960" s="220"/>
      <c r="Q960" s="238"/>
      <c r="R960" s="238"/>
      <c r="S960" s="238"/>
      <c r="T960" s="361"/>
      <c r="U960" s="56" t="s">
        <v>50</v>
      </c>
      <c r="V960" s="57" t="s">
        <v>73</v>
      </c>
      <c r="W960" s="57"/>
      <c r="X960" s="320"/>
      <c r="Y960" s="233"/>
      <c r="Z960" s="233"/>
      <c r="AA960" s="233"/>
      <c r="AB960" s="233"/>
      <c r="AC960" s="159"/>
      <c r="AD960" s="159"/>
      <c r="AE960" s="159"/>
      <c r="AF960" s="173"/>
      <c r="AG960" s="594"/>
      <c r="AH960" s="622"/>
      <c r="AI960" s="129"/>
      <c r="AJ960" s="130"/>
      <c r="AK960" s="130"/>
      <c r="AL960" s="130"/>
      <c r="AM960" s="130"/>
      <c r="AN960" s="131"/>
    </row>
    <row r="961" spans="1:40" s="64" customFormat="1" ht="63.75" x14ac:dyDescent="0.2">
      <c r="A961" s="477"/>
      <c r="B961" s="161"/>
      <c r="C961" s="161"/>
      <c r="D961" s="161"/>
      <c r="E961" s="472"/>
      <c r="F961" s="161"/>
      <c r="G961" s="161"/>
      <c r="H961" s="355"/>
      <c r="I961" s="56" t="s">
        <v>51</v>
      </c>
      <c r="J961" s="297"/>
      <c r="K961" s="297" t="s">
        <v>73</v>
      </c>
      <c r="L961" s="358"/>
      <c r="M961" s="355"/>
      <c r="N961" s="355"/>
      <c r="O961" s="355"/>
      <c r="P961" s="220"/>
      <c r="Q961" s="238"/>
      <c r="R961" s="238"/>
      <c r="S961" s="238"/>
      <c r="T961" s="361"/>
      <c r="U961" s="56" t="s">
        <v>52</v>
      </c>
      <c r="V961" s="57" t="s">
        <v>73</v>
      </c>
      <c r="W961" s="57"/>
      <c r="X961" s="320"/>
      <c r="Y961" s="233"/>
      <c r="Z961" s="233"/>
      <c r="AA961" s="233"/>
      <c r="AB961" s="233"/>
      <c r="AC961" s="159"/>
      <c r="AD961" s="159"/>
      <c r="AE961" s="159"/>
      <c r="AF961" s="173"/>
      <c r="AG961" s="594"/>
      <c r="AH961" s="622"/>
      <c r="AI961" s="129"/>
      <c r="AJ961" s="130"/>
      <c r="AK961" s="130"/>
      <c r="AL961" s="130"/>
      <c r="AM961" s="130"/>
      <c r="AN961" s="131"/>
    </row>
    <row r="962" spans="1:40" s="64" customFormat="1" ht="14.45" customHeight="1" x14ac:dyDescent="0.2">
      <c r="A962" s="477"/>
      <c r="B962" s="161"/>
      <c r="C962" s="161"/>
      <c r="D962" s="161"/>
      <c r="E962" s="472"/>
      <c r="F962" s="161"/>
      <c r="G962" s="161"/>
      <c r="H962" s="355"/>
      <c r="I962" s="56"/>
      <c r="J962" s="297"/>
      <c r="K962" s="297"/>
      <c r="L962" s="358"/>
      <c r="M962" s="355"/>
      <c r="N962" s="355"/>
      <c r="O962" s="355"/>
      <c r="P962" s="220"/>
      <c r="Q962" s="238"/>
      <c r="R962" s="238"/>
      <c r="S962" s="238"/>
      <c r="T962" s="362"/>
      <c r="U962" s="56" t="s">
        <v>53</v>
      </c>
      <c r="V962" s="57"/>
      <c r="W962" s="57" t="s">
        <v>73</v>
      </c>
      <c r="X962" s="320"/>
      <c r="Y962" s="233"/>
      <c r="Z962" s="233"/>
      <c r="AA962" s="233"/>
      <c r="AB962" s="233"/>
      <c r="AC962" s="159"/>
      <c r="AD962" s="159"/>
      <c r="AE962" s="159"/>
      <c r="AF962" s="173"/>
      <c r="AG962" s="594"/>
      <c r="AH962" s="622"/>
      <c r="AI962" s="129"/>
      <c r="AJ962" s="130"/>
      <c r="AK962" s="130"/>
      <c r="AL962" s="130"/>
      <c r="AM962" s="130"/>
      <c r="AN962" s="131"/>
    </row>
    <row r="963" spans="1:40" s="64" customFormat="1" ht="76.5" x14ac:dyDescent="0.2">
      <c r="A963" s="477"/>
      <c r="B963" s="161"/>
      <c r="C963" s="161"/>
      <c r="D963" s="161"/>
      <c r="E963" s="472"/>
      <c r="F963" s="161"/>
      <c r="G963" s="161"/>
      <c r="H963" s="355"/>
      <c r="I963" s="56"/>
      <c r="J963" s="297"/>
      <c r="K963" s="297"/>
      <c r="L963" s="358"/>
      <c r="M963" s="355"/>
      <c r="N963" s="355"/>
      <c r="O963" s="355"/>
      <c r="P963" s="328"/>
      <c r="Q963" s="298"/>
      <c r="R963" s="298"/>
      <c r="S963" s="298"/>
      <c r="T963" s="360" t="s">
        <v>54</v>
      </c>
      <c r="U963" s="56" t="s">
        <v>43</v>
      </c>
      <c r="V963" s="57"/>
      <c r="W963" s="57"/>
      <c r="X963" s="320">
        <f>SUM(IF(V963="x",15)+IF(V964="x",5)+IF(V965="x",15)+IF(V966="x",10)+IF(V967="x",15)+IF(V968="x",10)+IF(V969="x",30))</f>
        <v>0</v>
      </c>
      <c r="Y963" s="233"/>
      <c r="Z963" s="233"/>
      <c r="AA963" s="233"/>
      <c r="AB963" s="233"/>
      <c r="AC963" s="159"/>
      <c r="AD963" s="159"/>
      <c r="AE963" s="159"/>
      <c r="AF963" s="173"/>
      <c r="AG963" s="594"/>
      <c r="AH963" s="622"/>
      <c r="AI963" s="129"/>
      <c r="AJ963" s="130"/>
      <c r="AK963" s="130"/>
      <c r="AL963" s="130"/>
      <c r="AM963" s="130"/>
      <c r="AN963" s="131"/>
    </row>
    <row r="964" spans="1:40" s="64" customFormat="1" ht="25.5" customHeight="1" x14ac:dyDescent="0.2">
      <c r="A964" s="477"/>
      <c r="B964" s="161"/>
      <c r="C964" s="161"/>
      <c r="D964" s="161"/>
      <c r="E964" s="472"/>
      <c r="F964" s="161"/>
      <c r="G964" s="161"/>
      <c r="H964" s="355"/>
      <c r="I964" s="56" t="s">
        <v>55</v>
      </c>
      <c r="J964" s="297"/>
      <c r="K964" s="297" t="s">
        <v>73</v>
      </c>
      <c r="L964" s="358"/>
      <c r="M964" s="355"/>
      <c r="N964" s="355"/>
      <c r="O964" s="355"/>
      <c r="P964" s="328"/>
      <c r="Q964" s="298"/>
      <c r="R964" s="298"/>
      <c r="S964" s="298"/>
      <c r="T964" s="361"/>
      <c r="U964" s="56" t="s">
        <v>46</v>
      </c>
      <c r="V964" s="57"/>
      <c r="W964" s="57"/>
      <c r="X964" s="320"/>
      <c r="Y964" s="233"/>
      <c r="Z964" s="233"/>
      <c r="AA964" s="233"/>
      <c r="AB964" s="233"/>
      <c r="AC964" s="159"/>
      <c r="AD964" s="159"/>
      <c r="AE964" s="159"/>
      <c r="AF964" s="173"/>
      <c r="AG964" s="594"/>
      <c r="AH964" s="622"/>
      <c r="AI964" s="129"/>
      <c r="AJ964" s="130"/>
      <c r="AK964" s="130"/>
      <c r="AL964" s="130"/>
      <c r="AM964" s="130"/>
      <c r="AN964" s="131"/>
    </row>
    <row r="965" spans="1:40" s="64" customFormat="1" ht="14.45" customHeight="1" x14ac:dyDescent="0.2">
      <c r="A965" s="477"/>
      <c r="B965" s="161"/>
      <c r="C965" s="161"/>
      <c r="D965" s="161"/>
      <c r="E965" s="472"/>
      <c r="F965" s="161"/>
      <c r="G965" s="161"/>
      <c r="H965" s="355"/>
      <c r="I965" s="56"/>
      <c r="J965" s="297"/>
      <c r="K965" s="297"/>
      <c r="L965" s="358"/>
      <c r="M965" s="355"/>
      <c r="N965" s="355"/>
      <c r="O965" s="355"/>
      <c r="P965" s="328"/>
      <c r="Q965" s="298"/>
      <c r="R965" s="298"/>
      <c r="S965" s="298"/>
      <c r="T965" s="361"/>
      <c r="U965" s="56" t="s">
        <v>47</v>
      </c>
      <c r="V965" s="57"/>
      <c r="W965" s="57"/>
      <c r="X965" s="320"/>
      <c r="Y965" s="233"/>
      <c r="Z965" s="233"/>
      <c r="AA965" s="233"/>
      <c r="AB965" s="233"/>
      <c r="AC965" s="159"/>
      <c r="AD965" s="159"/>
      <c r="AE965" s="159"/>
      <c r="AF965" s="173"/>
      <c r="AG965" s="594"/>
      <c r="AH965" s="622"/>
      <c r="AI965" s="129"/>
      <c r="AJ965" s="130"/>
      <c r="AK965" s="130"/>
      <c r="AL965" s="130"/>
      <c r="AM965" s="130"/>
      <c r="AN965" s="131"/>
    </row>
    <row r="966" spans="1:40" s="64" customFormat="1" ht="14.45" customHeight="1" x14ac:dyDescent="0.2">
      <c r="A966" s="477"/>
      <c r="B966" s="161"/>
      <c r="C966" s="161"/>
      <c r="D966" s="161"/>
      <c r="E966" s="472"/>
      <c r="F966" s="161"/>
      <c r="G966" s="161"/>
      <c r="H966" s="355"/>
      <c r="I966" s="56"/>
      <c r="J966" s="297"/>
      <c r="K966" s="297"/>
      <c r="L966" s="358"/>
      <c r="M966" s="355"/>
      <c r="N966" s="355"/>
      <c r="O966" s="355"/>
      <c r="P966" s="328"/>
      <c r="Q966" s="298"/>
      <c r="R966" s="298"/>
      <c r="S966" s="298"/>
      <c r="T966" s="361"/>
      <c r="U966" s="56" t="s">
        <v>48</v>
      </c>
      <c r="V966" s="57"/>
      <c r="W966" s="57"/>
      <c r="X966" s="320"/>
      <c r="Y966" s="233"/>
      <c r="Z966" s="233"/>
      <c r="AA966" s="233"/>
      <c r="AB966" s="233"/>
      <c r="AC966" s="159"/>
      <c r="AD966" s="159"/>
      <c r="AE966" s="159"/>
      <c r="AF966" s="173"/>
      <c r="AG966" s="594"/>
      <c r="AH966" s="622"/>
      <c r="AI966" s="129"/>
      <c r="AJ966" s="130"/>
      <c r="AK966" s="130"/>
      <c r="AL966" s="130"/>
      <c r="AM966" s="130"/>
      <c r="AN966" s="131"/>
    </row>
    <row r="967" spans="1:40" s="64" customFormat="1" ht="63.75" x14ac:dyDescent="0.2">
      <c r="A967" s="477"/>
      <c r="B967" s="161"/>
      <c r="C967" s="161"/>
      <c r="D967" s="161"/>
      <c r="E967" s="472"/>
      <c r="F967" s="161"/>
      <c r="G967" s="161"/>
      <c r="H967" s="355"/>
      <c r="I967" s="56" t="s">
        <v>56</v>
      </c>
      <c r="J967" s="58"/>
      <c r="K967" s="58" t="s">
        <v>73</v>
      </c>
      <c r="L967" s="358"/>
      <c r="M967" s="355"/>
      <c r="N967" s="355"/>
      <c r="O967" s="355"/>
      <c r="P967" s="328"/>
      <c r="Q967" s="298"/>
      <c r="R967" s="298"/>
      <c r="S967" s="298"/>
      <c r="T967" s="361"/>
      <c r="U967" s="56" t="s">
        <v>50</v>
      </c>
      <c r="V967" s="57"/>
      <c r="W967" s="57"/>
      <c r="X967" s="320"/>
      <c r="Y967" s="233"/>
      <c r="Z967" s="233"/>
      <c r="AA967" s="233"/>
      <c r="AB967" s="233"/>
      <c r="AC967" s="159"/>
      <c r="AD967" s="159"/>
      <c r="AE967" s="159"/>
      <c r="AF967" s="173"/>
      <c r="AG967" s="594"/>
      <c r="AH967" s="622"/>
      <c r="AI967" s="129"/>
      <c r="AJ967" s="130"/>
      <c r="AK967" s="130"/>
      <c r="AL967" s="130"/>
      <c r="AM967" s="130"/>
      <c r="AN967" s="131"/>
    </row>
    <row r="968" spans="1:40" s="64" customFormat="1" ht="63.75" x14ac:dyDescent="0.2">
      <c r="A968" s="477"/>
      <c r="B968" s="161"/>
      <c r="C968" s="161"/>
      <c r="D968" s="161"/>
      <c r="E968" s="472"/>
      <c r="F968" s="161"/>
      <c r="G968" s="161"/>
      <c r="H968" s="355"/>
      <c r="I968" s="56" t="s">
        <v>57</v>
      </c>
      <c r="J968" s="297" t="s">
        <v>73</v>
      </c>
      <c r="K968" s="297"/>
      <c r="L968" s="358"/>
      <c r="M968" s="355"/>
      <c r="N968" s="355"/>
      <c r="O968" s="355"/>
      <c r="P968" s="328"/>
      <c r="Q968" s="298"/>
      <c r="R968" s="298"/>
      <c r="S968" s="298"/>
      <c r="T968" s="361"/>
      <c r="U968" s="56" t="s">
        <v>52</v>
      </c>
      <c r="V968" s="57"/>
      <c r="W968" s="57"/>
      <c r="X968" s="320"/>
      <c r="Y968" s="233"/>
      <c r="Z968" s="233"/>
      <c r="AA968" s="233"/>
      <c r="AB968" s="233"/>
      <c r="AC968" s="159"/>
      <c r="AD968" s="159"/>
      <c r="AE968" s="159"/>
      <c r="AF968" s="173"/>
      <c r="AG968" s="594"/>
      <c r="AH968" s="622"/>
      <c r="AI968" s="129"/>
      <c r="AJ968" s="130"/>
      <c r="AK968" s="130"/>
      <c r="AL968" s="130"/>
      <c r="AM968" s="130"/>
      <c r="AN968" s="131"/>
    </row>
    <row r="969" spans="1:40" s="64" customFormat="1" ht="14.45" customHeight="1" x14ac:dyDescent="0.2">
      <c r="A969" s="477"/>
      <c r="B969" s="161"/>
      <c r="C969" s="161"/>
      <c r="D969" s="161"/>
      <c r="E969" s="472"/>
      <c r="F969" s="161"/>
      <c r="G969" s="161"/>
      <c r="H969" s="355"/>
      <c r="I969" s="56"/>
      <c r="J969" s="297"/>
      <c r="K969" s="297"/>
      <c r="L969" s="358"/>
      <c r="M969" s="355"/>
      <c r="N969" s="355"/>
      <c r="O969" s="355"/>
      <c r="P969" s="328"/>
      <c r="Q969" s="298"/>
      <c r="R969" s="298"/>
      <c r="S969" s="298"/>
      <c r="T969" s="362"/>
      <c r="U969" s="56" t="s">
        <v>53</v>
      </c>
      <c r="V969" s="57"/>
      <c r="W969" s="57"/>
      <c r="X969" s="320"/>
      <c r="Y969" s="233"/>
      <c r="Z969" s="233"/>
      <c r="AA969" s="233"/>
      <c r="AB969" s="233"/>
      <c r="AC969" s="159"/>
      <c r="AD969" s="159"/>
      <c r="AE969" s="159"/>
      <c r="AF969" s="173"/>
      <c r="AG969" s="594"/>
      <c r="AH969" s="622"/>
      <c r="AI969" s="129"/>
      <c r="AJ969" s="130"/>
      <c r="AK969" s="130"/>
      <c r="AL969" s="130"/>
      <c r="AM969" s="130"/>
      <c r="AN969" s="131"/>
    </row>
    <row r="970" spans="1:40" s="64" customFormat="1" ht="76.5" x14ac:dyDescent="0.2">
      <c r="A970" s="477"/>
      <c r="B970" s="161"/>
      <c r="C970" s="161"/>
      <c r="D970" s="161"/>
      <c r="E970" s="472"/>
      <c r="F970" s="161"/>
      <c r="G970" s="161"/>
      <c r="H970" s="355"/>
      <c r="I970" s="56"/>
      <c r="J970" s="297"/>
      <c r="K970" s="297"/>
      <c r="L970" s="358"/>
      <c r="M970" s="355"/>
      <c r="N970" s="355"/>
      <c r="O970" s="355"/>
      <c r="P970" s="217"/>
      <c r="Q970" s="298"/>
      <c r="R970" s="298"/>
      <c r="S970" s="298"/>
      <c r="T970" s="360" t="s">
        <v>58</v>
      </c>
      <c r="U970" s="56" t="s">
        <v>43</v>
      </c>
      <c r="V970" s="57"/>
      <c r="W970" s="57"/>
      <c r="X970" s="320">
        <f>SUM(IF(V970="x",15)+IF(V971="x",5)+IF(V972="x",15)+IF(V973="x",10)+IF(V974="x",15)+IF(V975="x",10)+IF(V976="x",30))</f>
        <v>0</v>
      </c>
      <c r="Y970" s="233"/>
      <c r="Z970" s="233"/>
      <c r="AA970" s="233"/>
      <c r="AB970" s="233"/>
      <c r="AC970" s="159"/>
      <c r="AD970" s="159"/>
      <c r="AE970" s="159"/>
      <c r="AF970" s="173"/>
      <c r="AG970" s="594"/>
      <c r="AH970" s="622"/>
      <c r="AI970" s="129"/>
      <c r="AJ970" s="130"/>
      <c r="AK970" s="130"/>
      <c r="AL970" s="130"/>
      <c r="AM970" s="130"/>
      <c r="AN970" s="131"/>
    </row>
    <row r="971" spans="1:40" s="64" customFormat="1" ht="63.75" x14ac:dyDescent="0.2">
      <c r="A971" s="477"/>
      <c r="B971" s="161"/>
      <c r="C971" s="161"/>
      <c r="D971" s="161"/>
      <c r="E971" s="472"/>
      <c r="F971" s="161"/>
      <c r="G971" s="161"/>
      <c r="H971" s="355"/>
      <c r="I971" s="56" t="s">
        <v>59</v>
      </c>
      <c r="J971" s="363"/>
      <c r="K971" s="297" t="s">
        <v>73</v>
      </c>
      <c r="L971" s="358"/>
      <c r="M971" s="355"/>
      <c r="N971" s="355"/>
      <c r="O971" s="355"/>
      <c r="P971" s="217"/>
      <c r="Q971" s="298"/>
      <c r="R971" s="298"/>
      <c r="S971" s="298"/>
      <c r="T971" s="361"/>
      <c r="U971" s="56" t="s">
        <v>46</v>
      </c>
      <c r="V971" s="57"/>
      <c r="W971" s="57"/>
      <c r="X971" s="320"/>
      <c r="Y971" s="233"/>
      <c r="Z971" s="233"/>
      <c r="AA971" s="233"/>
      <c r="AB971" s="233"/>
      <c r="AC971" s="159"/>
      <c r="AD971" s="159"/>
      <c r="AE971" s="159"/>
      <c r="AF971" s="173"/>
      <c r="AG971" s="620"/>
      <c r="AH971" s="623"/>
      <c r="AI971" s="132"/>
      <c r="AJ971" s="133"/>
      <c r="AK971" s="133"/>
      <c r="AL971" s="133"/>
      <c r="AM971" s="133"/>
      <c r="AN971" s="134"/>
    </row>
    <row r="972" spans="1:40" s="64" customFormat="1" ht="14.45" customHeight="1" x14ac:dyDescent="0.2">
      <c r="A972" s="477"/>
      <c r="B972" s="161"/>
      <c r="C972" s="161"/>
      <c r="D972" s="161"/>
      <c r="E972" s="472"/>
      <c r="F972" s="161"/>
      <c r="G972" s="161"/>
      <c r="H972" s="355"/>
      <c r="I972" s="56"/>
      <c r="J972" s="364"/>
      <c r="K972" s="297"/>
      <c r="L972" s="358"/>
      <c r="M972" s="355"/>
      <c r="N972" s="355"/>
      <c r="O972" s="355"/>
      <c r="P972" s="217"/>
      <c r="Q972" s="298"/>
      <c r="R972" s="298"/>
      <c r="S972" s="298"/>
      <c r="T972" s="361"/>
      <c r="U972" s="56" t="s">
        <v>47</v>
      </c>
      <c r="V972" s="57"/>
      <c r="W972" s="57"/>
      <c r="X972" s="320"/>
      <c r="Y972" s="233"/>
      <c r="Z972" s="233"/>
      <c r="AA972" s="233"/>
      <c r="AB972" s="233"/>
      <c r="AC972" s="159"/>
      <c r="AD972" s="159"/>
      <c r="AE972" s="159"/>
      <c r="AF972" s="173"/>
      <c r="AG972" s="586"/>
      <c r="AH972" s="624"/>
      <c r="AI972" s="15"/>
      <c r="AJ972" s="16"/>
      <c r="AK972" s="16"/>
      <c r="AL972" s="16"/>
      <c r="AM972" s="16"/>
      <c r="AN972" s="17"/>
    </row>
    <row r="973" spans="1:40" s="64" customFormat="1" ht="14.45" customHeight="1" x14ac:dyDescent="0.2">
      <c r="A973" s="477"/>
      <c r="B973" s="161"/>
      <c r="C973" s="161"/>
      <c r="D973" s="161"/>
      <c r="E973" s="472"/>
      <c r="F973" s="161"/>
      <c r="G973" s="161"/>
      <c r="H973" s="355"/>
      <c r="I973" s="56"/>
      <c r="J973" s="364"/>
      <c r="K973" s="297"/>
      <c r="L973" s="358"/>
      <c r="M973" s="355"/>
      <c r="N973" s="355"/>
      <c r="O973" s="355"/>
      <c r="P973" s="217"/>
      <c r="Q973" s="298"/>
      <c r="R973" s="298"/>
      <c r="S973" s="298"/>
      <c r="T973" s="361"/>
      <c r="U973" s="56" t="s">
        <v>48</v>
      </c>
      <c r="V973" s="57"/>
      <c r="W973" s="57"/>
      <c r="X973" s="320"/>
      <c r="Y973" s="233"/>
      <c r="Z973" s="233"/>
      <c r="AA973" s="233"/>
      <c r="AB973" s="233"/>
      <c r="AC973" s="159"/>
      <c r="AD973" s="159"/>
      <c r="AE973" s="159"/>
      <c r="AF973" s="173"/>
      <c r="AG973" s="594"/>
      <c r="AH973" s="625"/>
      <c r="AI973" s="15"/>
      <c r="AJ973" s="16"/>
      <c r="AK973" s="16"/>
      <c r="AL973" s="16"/>
      <c r="AM973" s="16"/>
      <c r="AN973" s="17"/>
    </row>
    <row r="974" spans="1:40" s="64" customFormat="1" ht="63.75" x14ac:dyDescent="0.2">
      <c r="A974" s="477"/>
      <c r="B974" s="161"/>
      <c r="C974" s="161"/>
      <c r="D974" s="161"/>
      <c r="E974" s="472"/>
      <c r="F974" s="161"/>
      <c r="G974" s="161"/>
      <c r="H974" s="355"/>
      <c r="I974" s="56"/>
      <c r="J974" s="365"/>
      <c r="K974" s="297"/>
      <c r="L974" s="358"/>
      <c r="M974" s="355"/>
      <c r="N974" s="355"/>
      <c r="O974" s="355"/>
      <c r="P974" s="217"/>
      <c r="Q974" s="298"/>
      <c r="R974" s="298"/>
      <c r="S974" s="298"/>
      <c r="T974" s="361"/>
      <c r="U974" s="56" t="s">
        <v>50</v>
      </c>
      <c r="V974" s="57"/>
      <c r="W974" s="57"/>
      <c r="X974" s="320"/>
      <c r="Y974" s="233"/>
      <c r="Z974" s="233"/>
      <c r="AA974" s="233"/>
      <c r="AB974" s="233"/>
      <c r="AC974" s="159"/>
      <c r="AD974" s="159"/>
      <c r="AE974" s="159"/>
      <c r="AF974" s="173"/>
      <c r="AG974" s="594"/>
      <c r="AH974" s="625"/>
      <c r="AI974" s="15"/>
      <c r="AJ974" s="16"/>
      <c r="AK974" s="16"/>
      <c r="AL974" s="16"/>
      <c r="AM974" s="16"/>
      <c r="AN974" s="17"/>
    </row>
    <row r="975" spans="1:40" s="64" customFormat="1" ht="63.75" x14ac:dyDescent="0.2">
      <c r="A975" s="477"/>
      <c r="B975" s="161"/>
      <c r="C975" s="161"/>
      <c r="D975" s="161"/>
      <c r="E975" s="472"/>
      <c r="F975" s="161"/>
      <c r="G975" s="161"/>
      <c r="H975" s="355"/>
      <c r="I975" s="56" t="s">
        <v>60</v>
      </c>
      <c r="J975" s="58"/>
      <c r="K975" s="58" t="s">
        <v>73</v>
      </c>
      <c r="L975" s="358"/>
      <c r="M975" s="355"/>
      <c r="N975" s="355"/>
      <c r="O975" s="355"/>
      <c r="P975" s="217"/>
      <c r="Q975" s="298"/>
      <c r="R975" s="298"/>
      <c r="S975" s="298"/>
      <c r="T975" s="361"/>
      <c r="U975" s="56" t="s">
        <v>52</v>
      </c>
      <c r="V975" s="57"/>
      <c r="W975" s="57"/>
      <c r="X975" s="320"/>
      <c r="Y975" s="233"/>
      <c r="Z975" s="233"/>
      <c r="AA975" s="233"/>
      <c r="AB975" s="233"/>
      <c r="AC975" s="159"/>
      <c r="AD975" s="159"/>
      <c r="AE975" s="159"/>
      <c r="AF975" s="173"/>
      <c r="AG975" s="594"/>
      <c r="AH975" s="625"/>
      <c r="AI975" s="15"/>
      <c r="AJ975" s="16"/>
      <c r="AK975" s="16"/>
      <c r="AL975" s="16"/>
      <c r="AM975" s="16"/>
      <c r="AN975" s="17"/>
    </row>
    <row r="976" spans="1:40" s="64" customFormat="1" ht="38.25" x14ac:dyDescent="0.2">
      <c r="A976" s="477"/>
      <c r="B976" s="161"/>
      <c r="C976" s="161"/>
      <c r="D976" s="161"/>
      <c r="E976" s="472"/>
      <c r="F976" s="161"/>
      <c r="G976" s="161"/>
      <c r="H976" s="355"/>
      <c r="I976" s="56" t="s">
        <v>61</v>
      </c>
      <c r="J976" s="363"/>
      <c r="K976" s="363" t="s">
        <v>73</v>
      </c>
      <c r="L976" s="358"/>
      <c r="M976" s="355"/>
      <c r="N976" s="355"/>
      <c r="O976" s="355"/>
      <c r="P976" s="217"/>
      <c r="Q976" s="298"/>
      <c r="R976" s="298"/>
      <c r="S976" s="298"/>
      <c r="T976" s="362"/>
      <c r="U976" s="56" t="s">
        <v>53</v>
      </c>
      <c r="V976" s="57"/>
      <c r="W976" s="57"/>
      <c r="X976" s="320"/>
      <c r="Y976" s="233"/>
      <c r="Z976" s="233"/>
      <c r="AA976" s="233"/>
      <c r="AB976" s="233"/>
      <c r="AC976" s="159"/>
      <c r="AD976" s="159"/>
      <c r="AE976" s="159"/>
      <c r="AF976" s="173"/>
      <c r="AG976" s="594"/>
      <c r="AH976" s="625"/>
      <c r="AI976" s="15"/>
      <c r="AJ976" s="16"/>
      <c r="AK976" s="16"/>
      <c r="AL976" s="16"/>
      <c r="AM976" s="16"/>
      <c r="AN976" s="17"/>
    </row>
    <row r="977" spans="1:40" s="64" customFormat="1" ht="76.5" x14ac:dyDescent="0.2">
      <c r="A977" s="477"/>
      <c r="B977" s="161"/>
      <c r="C977" s="161"/>
      <c r="D977" s="161"/>
      <c r="E977" s="472"/>
      <c r="F977" s="161"/>
      <c r="G977" s="161"/>
      <c r="H977" s="355"/>
      <c r="I977" s="56"/>
      <c r="J977" s="364"/>
      <c r="K977" s="364"/>
      <c r="L977" s="358"/>
      <c r="M977" s="355"/>
      <c r="N977" s="355"/>
      <c r="O977" s="355"/>
      <c r="P977" s="178"/>
      <c r="Q977" s="298"/>
      <c r="R977" s="298"/>
      <c r="S977" s="298"/>
      <c r="T977" s="360" t="s">
        <v>62</v>
      </c>
      <c r="U977" s="56" t="s">
        <v>43</v>
      </c>
      <c r="V977" s="57"/>
      <c r="W977" s="57"/>
      <c r="X977" s="320">
        <f>SUM(IF(V977="x",15)+IF(V978="x",5)+IF(V979="x",15)+IF(V980="x",10)+IF(V981="x",15)+IF(V982="x",10)+IF(V983="x",30))</f>
        <v>0</v>
      </c>
      <c r="Y977" s="233"/>
      <c r="Z977" s="233"/>
      <c r="AA977" s="233"/>
      <c r="AB977" s="233"/>
      <c r="AC977" s="159"/>
      <c r="AD977" s="159"/>
      <c r="AE977" s="159"/>
      <c r="AF977" s="173"/>
      <c r="AG977" s="594"/>
      <c r="AH977" s="625"/>
      <c r="AI977" s="15"/>
      <c r="AJ977" s="16"/>
      <c r="AK977" s="16"/>
      <c r="AL977" s="16"/>
      <c r="AM977" s="16"/>
      <c r="AN977" s="17"/>
    </row>
    <row r="978" spans="1:40" s="64" customFormat="1" ht="63.75" x14ac:dyDescent="0.2">
      <c r="A978" s="477"/>
      <c r="B978" s="161"/>
      <c r="C978" s="161"/>
      <c r="D978" s="161"/>
      <c r="E978" s="472"/>
      <c r="F978" s="161"/>
      <c r="G978" s="161"/>
      <c r="H978" s="355"/>
      <c r="I978" s="56"/>
      <c r="J978" s="365"/>
      <c r="K978" s="365"/>
      <c r="L978" s="358"/>
      <c r="M978" s="355"/>
      <c r="N978" s="355"/>
      <c r="O978" s="355"/>
      <c r="P978" s="178"/>
      <c r="Q978" s="298"/>
      <c r="R978" s="298"/>
      <c r="S978" s="298"/>
      <c r="T978" s="361"/>
      <c r="U978" s="56" t="s">
        <v>46</v>
      </c>
      <c r="V978" s="57"/>
      <c r="W978" s="57"/>
      <c r="X978" s="320"/>
      <c r="Y978" s="233"/>
      <c r="Z978" s="233"/>
      <c r="AA978" s="233"/>
      <c r="AB978" s="233"/>
      <c r="AC978" s="159"/>
      <c r="AD978" s="159"/>
      <c r="AE978" s="159"/>
      <c r="AF978" s="173"/>
      <c r="AG978" s="594"/>
      <c r="AH978" s="625"/>
      <c r="AI978" s="15"/>
      <c r="AJ978" s="16"/>
      <c r="AK978" s="16"/>
      <c r="AL978" s="16"/>
      <c r="AM978" s="16"/>
      <c r="AN978" s="17"/>
    </row>
    <row r="979" spans="1:40" s="64" customFormat="1" ht="14.45" customHeight="1" x14ac:dyDescent="0.2">
      <c r="A979" s="477"/>
      <c r="B979" s="161"/>
      <c r="C979" s="161"/>
      <c r="D979" s="161"/>
      <c r="E979" s="472"/>
      <c r="F979" s="161"/>
      <c r="G979" s="161"/>
      <c r="H979" s="355"/>
      <c r="I979" s="56" t="s">
        <v>63</v>
      </c>
      <c r="J979" s="58"/>
      <c r="K979" s="58" t="s">
        <v>73</v>
      </c>
      <c r="L979" s="358"/>
      <c r="M979" s="355"/>
      <c r="N979" s="355"/>
      <c r="O979" s="355"/>
      <c r="P979" s="178"/>
      <c r="Q979" s="298"/>
      <c r="R979" s="298"/>
      <c r="S979" s="298"/>
      <c r="T979" s="361"/>
      <c r="U979" s="56" t="s">
        <v>47</v>
      </c>
      <c r="V979" s="57"/>
      <c r="W979" s="57"/>
      <c r="X979" s="320"/>
      <c r="Y979" s="233"/>
      <c r="Z979" s="233"/>
      <c r="AA979" s="233"/>
      <c r="AB979" s="233"/>
      <c r="AC979" s="159"/>
      <c r="AD979" s="159"/>
      <c r="AE979" s="159"/>
      <c r="AF979" s="173"/>
      <c r="AG979" s="594"/>
      <c r="AH979" s="625"/>
      <c r="AI979" s="15"/>
      <c r="AJ979" s="16"/>
      <c r="AK979" s="16"/>
      <c r="AL979" s="16"/>
      <c r="AM979" s="16"/>
      <c r="AN979" s="17"/>
    </row>
    <row r="980" spans="1:40" s="64" customFormat="1" ht="14.45" customHeight="1" x14ac:dyDescent="0.2">
      <c r="A980" s="477"/>
      <c r="B980" s="161"/>
      <c r="C980" s="161"/>
      <c r="D980" s="161"/>
      <c r="E980" s="472"/>
      <c r="F980" s="161"/>
      <c r="G980" s="161"/>
      <c r="H980" s="355"/>
      <c r="I980" s="56" t="s">
        <v>64</v>
      </c>
      <c r="J980" s="58"/>
      <c r="K980" s="58" t="s">
        <v>73</v>
      </c>
      <c r="L980" s="358"/>
      <c r="M980" s="355"/>
      <c r="N980" s="355"/>
      <c r="O980" s="355"/>
      <c r="P980" s="178"/>
      <c r="Q980" s="298"/>
      <c r="R980" s="298"/>
      <c r="S980" s="298"/>
      <c r="T980" s="361"/>
      <c r="U980" s="56" t="s">
        <v>48</v>
      </c>
      <c r="V980" s="57"/>
      <c r="W980" s="57"/>
      <c r="X980" s="320"/>
      <c r="Y980" s="233"/>
      <c r="Z980" s="233"/>
      <c r="AA980" s="233"/>
      <c r="AB980" s="233"/>
      <c r="AC980" s="159"/>
      <c r="AD980" s="159"/>
      <c r="AE980" s="159"/>
      <c r="AF980" s="173"/>
      <c r="AG980" s="594"/>
      <c r="AH980" s="625"/>
      <c r="AI980" s="15"/>
      <c r="AJ980" s="16"/>
      <c r="AK980" s="16"/>
      <c r="AL980" s="16"/>
      <c r="AM980" s="16"/>
      <c r="AN980" s="17"/>
    </row>
    <row r="981" spans="1:40" s="64" customFormat="1" ht="63.75" x14ac:dyDescent="0.2">
      <c r="A981" s="477"/>
      <c r="B981" s="161"/>
      <c r="C981" s="161"/>
      <c r="D981" s="161"/>
      <c r="E981" s="472"/>
      <c r="F981" s="161"/>
      <c r="G981" s="161"/>
      <c r="H981" s="355"/>
      <c r="I981" s="56" t="s">
        <v>65</v>
      </c>
      <c r="J981" s="58"/>
      <c r="K981" s="58" t="s">
        <v>73</v>
      </c>
      <c r="L981" s="358"/>
      <c r="M981" s="355"/>
      <c r="N981" s="355"/>
      <c r="O981" s="355"/>
      <c r="P981" s="178"/>
      <c r="Q981" s="298"/>
      <c r="R981" s="298"/>
      <c r="S981" s="298"/>
      <c r="T981" s="361"/>
      <c r="U981" s="56" t="s">
        <v>50</v>
      </c>
      <c r="V981" s="57"/>
      <c r="W981" s="57"/>
      <c r="X981" s="320"/>
      <c r="Y981" s="233"/>
      <c r="Z981" s="233"/>
      <c r="AA981" s="233"/>
      <c r="AB981" s="233"/>
      <c r="AC981" s="159"/>
      <c r="AD981" s="159"/>
      <c r="AE981" s="159"/>
      <c r="AF981" s="173"/>
      <c r="AG981" s="594"/>
      <c r="AH981" s="625"/>
      <c r="AI981" s="15"/>
      <c r="AJ981" s="16"/>
      <c r="AK981" s="16"/>
      <c r="AL981" s="16"/>
      <c r="AM981" s="16"/>
      <c r="AN981" s="17"/>
    </row>
    <row r="982" spans="1:40" s="64" customFormat="1" ht="63.75" x14ac:dyDescent="0.2">
      <c r="A982" s="477"/>
      <c r="B982" s="161"/>
      <c r="C982" s="161"/>
      <c r="D982" s="161"/>
      <c r="E982" s="472"/>
      <c r="F982" s="161"/>
      <c r="G982" s="161"/>
      <c r="H982" s="355"/>
      <c r="I982" s="56" t="s">
        <v>66</v>
      </c>
      <c r="J982" s="58"/>
      <c r="K982" s="58" t="s">
        <v>73</v>
      </c>
      <c r="L982" s="358"/>
      <c r="M982" s="355"/>
      <c r="N982" s="355"/>
      <c r="O982" s="355"/>
      <c r="P982" s="178"/>
      <c r="Q982" s="298"/>
      <c r="R982" s="298"/>
      <c r="S982" s="298"/>
      <c r="T982" s="361"/>
      <c r="U982" s="56" t="s">
        <v>52</v>
      </c>
      <c r="V982" s="57"/>
      <c r="W982" s="57"/>
      <c r="X982" s="320"/>
      <c r="Y982" s="233"/>
      <c r="Z982" s="233"/>
      <c r="AA982" s="233"/>
      <c r="AB982" s="233"/>
      <c r="AC982" s="159"/>
      <c r="AD982" s="159"/>
      <c r="AE982" s="159"/>
      <c r="AF982" s="173"/>
      <c r="AG982" s="594"/>
      <c r="AH982" s="625"/>
      <c r="AI982" s="15"/>
      <c r="AJ982" s="16"/>
      <c r="AK982" s="16"/>
      <c r="AL982" s="16"/>
      <c r="AM982" s="16"/>
      <c r="AN982" s="17"/>
    </row>
    <row r="983" spans="1:40" s="64" customFormat="1" ht="14.45" customHeight="1" x14ac:dyDescent="0.2">
      <c r="A983" s="477"/>
      <c r="B983" s="161"/>
      <c r="C983" s="161"/>
      <c r="D983" s="161"/>
      <c r="E983" s="472"/>
      <c r="F983" s="161"/>
      <c r="G983" s="161"/>
      <c r="H983" s="355"/>
      <c r="I983" s="56" t="s">
        <v>67</v>
      </c>
      <c r="J983" s="58"/>
      <c r="K983" s="58" t="s">
        <v>73</v>
      </c>
      <c r="L983" s="358"/>
      <c r="M983" s="355"/>
      <c r="N983" s="355"/>
      <c r="O983" s="355"/>
      <c r="P983" s="178"/>
      <c r="Q983" s="298"/>
      <c r="R983" s="298"/>
      <c r="S983" s="298"/>
      <c r="T983" s="362"/>
      <c r="U983" s="56" t="s">
        <v>53</v>
      </c>
      <c r="V983" s="57"/>
      <c r="W983" s="57"/>
      <c r="X983" s="320"/>
      <c r="Y983" s="233"/>
      <c r="Z983" s="233"/>
      <c r="AA983" s="233"/>
      <c r="AB983" s="233"/>
      <c r="AC983" s="159"/>
      <c r="AD983" s="159"/>
      <c r="AE983" s="159"/>
      <c r="AF983" s="173"/>
      <c r="AG983" s="594"/>
      <c r="AH983" s="625"/>
      <c r="AI983" s="15"/>
      <c r="AJ983" s="16"/>
      <c r="AK983" s="16"/>
      <c r="AL983" s="16"/>
      <c r="AM983" s="16"/>
      <c r="AN983" s="17"/>
    </row>
    <row r="984" spans="1:40" s="64" customFormat="1" ht="14.45" customHeight="1" x14ac:dyDescent="0.2">
      <c r="A984" s="477"/>
      <c r="B984" s="161"/>
      <c r="C984" s="161"/>
      <c r="D984" s="161"/>
      <c r="E984" s="472"/>
      <c r="F984" s="161"/>
      <c r="G984" s="161"/>
      <c r="H984" s="355"/>
      <c r="I984" s="56" t="s">
        <v>68</v>
      </c>
      <c r="J984" s="36"/>
      <c r="K984" s="58" t="s">
        <v>73</v>
      </c>
      <c r="L984" s="358"/>
      <c r="M984" s="355"/>
      <c r="N984" s="355"/>
      <c r="O984" s="355"/>
      <c r="P984" s="368" t="s">
        <v>69</v>
      </c>
      <c r="Q984" s="369"/>
      <c r="R984" s="369"/>
      <c r="S984" s="369"/>
      <c r="T984" s="369"/>
      <c r="U984" s="369"/>
      <c r="V984" s="369"/>
      <c r="W984" s="369"/>
      <c r="X984" s="370"/>
      <c r="Y984" s="233"/>
      <c r="Z984" s="233"/>
      <c r="AA984" s="233"/>
      <c r="AB984" s="233"/>
      <c r="AC984" s="159"/>
      <c r="AD984" s="159"/>
      <c r="AE984" s="159"/>
      <c r="AF984" s="173"/>
      <c r="AG984" s="594"/>
      <c r="AH984" s="625"/>
      <c r="AI984" s="15"/>
      <c r="AJ984" s="16"/>
      <c r="AK984" s="16"/>
      <c r="AL984" s="16"/>
      <c r="AM984" s="16"/>
      <c r="AN984" s="17"/>
    </row>
    <row r="985" spans="1:40" s="64" customFormat="1" ht="14.45" customHeight="1" x14ac:dyDescent="0.2">
      <c r="A985" s="477"/>
      <c r="B985" s="161"/>
      <c r="C985" s="161"/>
      <c r="D985" s="161"/>
      <c r="E985" s="472"/>
      <c r="F985" s="161"/>
      <c r="G985" s="161"/>
      <c r="H985" s="355"/>
      <c r="I985" s="56" t="s">
        <v>70</v>
      </c>
      <c r="J985" s="38"/>
      <c r="K985" s="58" t="s">
        <v>73</v>
      </c>
      <c r="L985" s="358"/>
      <c r="M985" s="355"/>
      <c r="N985" s="355"/>
      <c r="O985" s="355"/>
      <c r="P985" s="371"/>
      <c r="Q985" s="372"/>
      <c r="R985" s="372"/>
      <c r="S985" s="372"/>
      <c r="T985" s="372"/>
      <c r="U985" s="372"/>
      <c r="V985" s="372"/>
      <c r="W985" s="372"/>
      <c r="X985" s="373"/>
      <c r="Y985" s="233"/>
      <c r="Z985" s="233"/>
      <c r="AA985" s="233"/>
      <c r="AB985" s="233"/>
      <c r="AC985" s="159"/>
      <c r="AD985" s="159"/>
      <c r="AE985" s="159"/>
      <c r="AF985" s="173"/>
      <c r="AG985" s="594"/>
      <c r="AH985" s="625"/>
      <c r="AI985" s="15"/>
      <c r="AJ985" s="16"/>
      <c r="AK985" s="16"/>
      <c r="AL985" s="16"/>
      <c r="AM985" s="16"/>
      <c r="AN985" s="17"/>
    </row>
    <row r="986" spans="1:40" s="64" customFormat="1" ht="14.45" customHeight="1" x14ac:dyDescent="0.2">
      <c r="A986" s="477"/>
      <c r="B986" s="161"/>
      <c r="C986" s="161"/>
      <c r="D986" s="161"/>
      <c r="E986" s="472"/>
      <c r="F986" s="161"/>
      <c r="G986" s="161"/>
      <c r="H986" s="355"/>
      <c r="I986" s="56" t="s">
        <v>71</v>
      </c>
      <c r="J986" s="38"/>
      <c r="K986" s="58" t="s">
        <v>73</v>
      </c>
      <c r="L986" s="358"/>
      <c r="M986" s="355"/>
      <c r="N986" s="355"/>
      <c r="O986" s="355"/>
      <c r="P986" s="371"/>
      <c r="Q986" s="372"/>
      <c r="R986" s="372"/>
      <c r="S986" s="372"/>
      <c r="T986" s="372"/>
      <c r="U986" s="372"/>
      <c r="V986" s="372"/>
      <c r="W986" s="372"/>
      <c r="X986" s="373"/>
      <c r="Y986" s="233"/>
      <c r="Z986" s="233"/>
      <c r="AA986" s="233"/>
      <c r="AB986" s="233"/>
      <c r="AC986" s="159"/>
      <c r="AD986" s="159"/>
      <c r="AE986" s="159"/>
      <c r="AF986" s="173"/>
      <c r="AG986" s="594"/>
      <c r="AH986" s="625"/>
      <c r="AI986" s="15"/>
      <c r="AJ986" s="16"/>
      <c r="AK986" s="16"/>
      <c r="AL986" s="16"/>
      <c r="AM986" s="16"/>
      <c r="AN986" s="17"/>
    </row>
    <row r="987" spans="1:40" s="64" customFormat="1" ht="15" customHeight="1" thickBot="1" x14ac:dyDescent="0.25">
      <c r="A987" s="477"/>
      <c r="B987" s="162"/>
      <c r="C987" s="162"/>
      <c r="D987" s="162"/>
      <c r="E987" s="473"/>
      <c r="F987" s="162"/>
      <c r="G987" s="162"/>
      <c r="H987" s="356"/>
      <c r="I987" s="56" t="s">
        <v>72</v>
      </c>
      <c r="J987" s="38"/>
      <c r="K987" s="36" t="s">
        <v>73</v>
      </c>
      <c r="L987" s="359"/>
      <c r="M987" s="356"/>
      <c r="N987" s="356"/>
      <c r="O987" s="356"/>
      <c r="P987" s="374"/>
      <c r="Q987" s="375"/>
      <c r="R987" s="375"/>
      <c r="S987" s="375"/>
      <c r="T987" s="375"/>
      <c r="U987" s="375"/>
      <c r="V987" s="375"/>
      <c r="W987" s="375"/>
      <c r="X987" s="376"/>
      <c r="Y987" s="234"/>
      <c r="Z987" s="234"/>
      <c r="AA987" s="234"/>
      <c r="AB987" s="234"/>
      <c r="AC987" s="160"/>
      <c r="AD987" s="160"/>
      <c r="AE987" s="160"/>
      <c r="AF987" s="174"/>
      <c r="AG987" s="594"/>
      <c r="AH987" s="625"/>
      <c r="AI987" s="18"/>
      <c r="AJ987" s="19"/>
      <c r="AK987" s="19"/>
      <c r="AL987" s="19"/>
      <c r="AM987" s="19"/>
      <c r="AN987" s="20"/>
    </row>
    <row r="988" spans="1:40" s="64" customFormat="1" ht="25.5" customHeight="1" x14ac:dyDescent="0.2">
      <c r="A988" s="477"/>
      <c r="B988" s="158" t="s">
        <v>569</v>
      </c>
      <c r="C988" s="158" t="s">
        <v>460</v>
      </c>
      <c r="D988" s="158" t="s">
        <v>461</v>
      </c>
      <c r="E988" s="471" t="s">
        <v>462</v>
      </c>
      <c r="F988" s="158" t="s">
        <v>463</v>
      </c>
      <c r="G988" s="158">
        <v>3</v>
      </c>
      <c r="H988" s="366" t="str">
        <f>IF(G988=1,"RARA VEZ",IF(G988=2,"IMPROBABLE",IF(G988=3,"POSIBLE",IF(G988=4,"PROBABLE",IF(G988=5,"CASI SEGURO"," ")))))</f>
        <v>POSIBLE</v>
      </c>
      <c r="I988" s="34" t="s">
        <v>41</v>
      </c>
      <c r="J988" s="82" t="s">
        <v>73</v>
      </c>
      <c r="K988" s="58"/>
      <c r="L988" s="367">
        <v>4</v>
      </c>
      <c r="M988" s="366" t="str">
        <f>IF(L988&lt;6,"5",IF(L988&gt;11,"20",IF(#REF!&gt;6,"10","10 ")))</f>
        <v>5</v>
      </c>
      <c r="N988" s="366">
        <f>(G988*M988)</f>
        <v>15</v>
      </c>
      <c r="O988" s="366" t="str">
        <f>IF(N988&lt;11,"BAJA",IF(N988&gt;59,"EXTREMA",IF(N988=15,"MODERADA",IF(N988=20,"MODERADA",IF(N988=25,"MODERADA",IF(N988=30,"ALTA",IF(N988=40,"ALTA",IF(N988=50,"ALTA"," "))))))))</f>
        <v>MODERADA</v>
      </c>
      <c r="P988" s="220" t="s">
        <v>464</v>
      </c>
      <c r="Q988" s="238" t="s">
        <v>73</v>
      </c>
      <c r="R988" s="238"/>
      <c r="S988" s="238"/>
      <c r="T988" s="360" t="s">
        <v>42</v>
      </c>
      <c r="U988" s="56" t="s">
        <v>43</v>
      </c>
      <c r="V988" s="57"/>
      <c r="W988" s="57" t="s">
        <v>74</v>
      </c>
      <c r="X988" s="320">
        <f>SUM(IF(V988="x",15)+IF(V989="x",5)+IF(V990="x",15)+IF(V991="x",10)+IF(V992="x",15)+IF(V993="x",10)+IF(V994="x",30))</f>
        <v>15</v>
      </c>
      <c r="Y988" s="415">
        <f>AVERAGE(X988:X1015)</f>
        <v>3.75</v>
      </c>
      <c r="Z988" s="381" t="str">
        <f>IF(Y988&lt;86,"DEBIL",IF(Y988&gt;95,"FUERTE",IF(Y988=86,"MODERADO",IF(Y988=87,"MODERADO",IF(Y988=88,"MODERADO",IF(Y988=89,"MODERADO",IF(Y988=90,"MODERADO",IF(Y988=91,"MODERADO",IF(Y988=92,"MODERADO",IF(Y988=93,"MODERADO",IF(Y988=94,"MODERADO",IF(Y988=95,"MODERADO"," "))))))))))))</f>
        <v>DEBIL</v>
      </c>
      <c r="AA988" s="232" t="str">
        <f>IF(Y988&lt;85,O988," ")</f>
        <v>MODERADA</v>
      </c>
      <c r="AB988" s="232" t="s">
        <v>44</v>
      </c>
      <c r="AC988" s="170"/>
      <c r="AD988" s="170"/>
      <c r="AE988" s="171"/>
      <c r="AF988" s="172"/>
      <c r="AG988" s="571" t="s">
        <v>724</v>
      </c>
      <c r="AH988" s="571" t="s">
        <v>724</v>
      </c>
      <c r="AI988" s="126" t="s">
        <v>724</v>
      </c>
      <c r="AJ988" s="127"/>
      <c r="AK988" s="127"/>
      <c r="AL988" s="127"/>
      <c r="AM988" s="127"/>
      <c r="AN988" s="128"/>
    </row>
    <row r="989" spans="1:40" s="64" customFormat="1" ht="63.75" x14ac:dyDescent="0.2">
      <c r="A989" s="477"/>
      <c r="B989" s="161"/>
      <c r="C989" s="161"/>
      <c r="D989" s="161"/>
      <c r="E989" s="472"/>
      <c r="F989" s="161"/>
      <c r="G989" s="161"/>
      <c r="H989" s="355"/>
      <c r="I989" s="34" t="s">
        <v>45</v>
      </c>
      <c r="J989" s="297" t="s">
        <v>73</v>
      </c>
      <c r="K989" s="297"/>
      <c r="L989" s="358"/>
      <c r="M989" s="355"/>
      <c r="N989" s="355"/>
      <c r="O989" s="355"/>
      <c r="P989" s="220"/>
      <c r="Q989" s="238"/>
      <c r="R989" s="238"/>
      <c r="S989" s="238"/>
      <c r="T989" s="361"/>
      <c r="U989" s="56" t="s">
        <v>46</v>
      </c>
      <c r="V989" s="57" t="s">
        <v>73</v>
      </c>
      <c r="W989" s="57"/>
      <c r="X989" s="320"/>
      <c r="Y989" s="415"/>
      <c r="Z989" s="233"/>
      <c r="AA989" s="233"/>
      <c r="AB989" s="233"/>
      <c r="AC989" s="159"/>
      <c r="AD989" s="159"/>
      <c r="AE989" s="159"/>
      <c r="AF989" s="173"/>
      <c r="AG989" s="560"/>
      <c r="AH989" s="560"/>
      <c r="AI989" s="129"/>
      <c r="AJ989" s="130"/>
      <c r="AK989" s="130"/>
      <c r="AL989" s="130"/>
      <c r="AM989" s="130"/>
      <c r="AN989" s="131"/>
    </row>
    <row r="990" spans="1:40" s="64" customFormat="1" ht="14.45" customHeight="1" x14ac:dyDescent="0.2">
      <c r="A990" s="477"/>
      <c r="B990" s="161"/>
      <c r="C990" s="161"/>
      <c r="D990" s="161"/>
      <c r="E990" s="472"/>
      <c r="F990" s="161"/>
      <c r="G990" s="161"/>
      <c r="H990" s="355"/>
      <c r="I990" s="34"/>
      <c r="J990" s="297"/>
      <c r="K990" s="297"/>
      <c r="L990" s="358"/>
      <c r="M990" s="355"/>
      <c r="N990" s="355"/>
      <c r="O990" s="355"/>
      <c r="P990" s="220"/>
      <c r="Q990" s="238"/>
      <c r="R990" s="238"/>
      <c r="S990" s="238"/>
      <c r="T990" s="361"/>
      <c r="U990" s="56" t="s">
        <v>47</v>
      </c>
      <c r="V990" s="57"/>
      <c r="W990" s="57" t="s">
        <v>73</v>
      </c>
      <c r="X990" s="320"/>
      <c r="Y990" s="415"/>
      <c r="Z990" s="233"/>
      <c r="AA990" s="233"/>
      <c r="AB990" s="233"/>
      <c r="AC990" s="159"/>
      <c r="AD990" s="159"/>
      <c r="AE990" s="159"/>
      <c r="AF990" s="173"/>
      <c r="AG990" s="560"/>
      <c r="AH990" s="560"/>
      <c r="AI990" s="129"/>
      <c r="AJ990" s="130"/>
      <c r="AK990" s="130"/>
      <c r="AL990" s="130"/>
      <c r="AM990" s="130"/>
      <c r="AN990" s="131"/>
    </row>
    <row r="991" spans="1:40" s="64" customFormat="1" ht="72" customHeight="1" x14ac:dyDescent="0.2">
      <c r="A991" s="477"/>
      <c r="B991" s="161"/>
      <c r="C991" s="161"/>
      <c r="D991" s="161"/>
      <c r="E991" s="472"/>
      <c r="F991" s="161"/>
      <c r="G991" s="161"/>
      <c r="H991" s="355"/>
      <c r="I991" s="34"/>
      <c r="J991" s="297"/>
      <c r="K991" s="297"/>
      <c r="L991" s="358"/>
      <c r="M991" s="355"/>
      <c r="N991" s="355"/>
      <c r="O991" s="355"/>
      <c r="P991" s="220"/>
      <c r="Q991" s="238"/>
      <c r="R991" s="238"/>
      <c r="S991" s="238"/>
      <c r="T991" s="361"/>
      <c r="U991" s="56" t="s">
        <v>48</v>
      </c>
      <c r="V991" s="57" t="s">
        <v>73</v>
      </c>
      <c r="W991" s="57"/>
      <c r="X991" s="320"/>
      <c r="Y991" s="415"/>
      <c r="Z991" s="233"/>
      <c r="AA991" s="233"/>
      <c r="AB991" s="233"/>
      <c r="AC991" s="159"/>
      <c r="AD991" s="159"/>
      <c r="AE991" s="159"/>
      <c r="AF991" s="173"/>
      <c r="AG991" s="560"/>
      <c r="AH991" s="560"/>
      <c r="AI991" s="129"/>
      <c r="AJ991" s="130"/>
      <c r="AK991" s="130"/>
      <c r="AL991" s="130"/>
      <c r="AM991" s="130"/>
      <c r="AN991" s="131"/>
    </row>
    <row r="992" spans="1:40" s="64" customFormat="1" ht="25.5" customHeight="1" x14ac:dyDescent="0.2">
      <c r="A992" s="477"/>
      <c r="B992" s="161"/>
      <c r="C992" s="161"/>
      <c r="D992" s="161"/>
      <c r="E992" s="472"/>
      <c r="F992" s="161"/>
      <c r="G992" s="161"/>
      <c r="H992" s="355"/>
      <c r="I992" s="34" t="s">
        <v>49</v>
      </c>
      <c r="J992" s="58"/>
      <c r="K992" s="58" t="s">
        <v>73</v>
      </c>
      <c r="L992" s="358"/>
      <c r="M992" s="355"/>
      <c r="N992" s="355"/>
      <c r="O992" s="355"/>
      <c r="P992" s="220"/>
      <c r="Q992" s="238"/>
      <c r="R992" s="238"/>
      <c r="S992" s="238"/>
      <c r="T992" s="361"/>
      <c r="U992" s="56" t="s">
        <v>50</v>
      </c>
      <c r="V992" s="57"/>
      <c r="W992" s="57" t="s">
        <v>73</v>
      </c>
      <c r="X992" s="320"/>
      <c r="Y992" s="415"/>
      <c r="Z992" s="233"/>
      <c r="AA992" s="233"/>
      <c r="AB992" s="233"/>
      <c r="AC992" s="159"/>
      <c r="AD992" s="159"/>
      <c r="AE992" s="159"/>
      <c r="AF992" s="173"/>
      <c r="AG992" s="560"/>
      <c r="AH992" s="560"/>
      <c r="AI992" s="129"/>
      <c r="AJ992" s="130"/>
      <c r="AK992" s="130"/>
      <c r="AL992" s="130"/>
      <c r="AM992" s="130"/>
      <c r="AN992" s="131"/>
    </row>
    <row r="993" spans="1:40" s="64" customFormat="1" ht="63.75" x14ac:dyDescent="0.2">
      <c r="A993" s="477"/>
      <c r="B993" s="161"/>
      <c r="C993" s="161"/>
      <c r="D993" s="161"/>
      <c r="E993" s="472"/>
      <c r="F993" s="161"/>
      <c r="G993" s="161"/>
      <c r="H993" s="355"/>
      <c r="I993" s="34" t="s">
        <v>51</v>
      </c>
      <c r="J993" s="297"/>
      <c r="K993" s="297" t="s">
        <v>73</v>
      </c>
      <c r="L993" s="358"/>
      <c r="M993" s="355"/>
      <c r="N993" s="355"/>
      <c r="O993" s="355"/>
      <c r="P993" s="220"/>
      <c r="Q993" s="238"/>
      <c r="R993" s="238"/>
      <c r="S993" s="238"/>
      <c r="T993" s="361"/>
      <c r="U993" s="56" t="s">
        <v>52</v>
      </c>
      <c r="V993" s="57"/>
      <c r="W993" s="57" t="s">
        <v>74</v>
      </c>
      <c r="X993" s="320"/>
      <c r="Y993" s="415"/>
      <c r="Z993" s="233"/>
      <c r="AA993" s="233"/>
      <c r="AB993" s="233"/>
      <c r="AC993" s="159"/>
      <c r="AD993" s="159"/>
      <c r="AE993" s="159"/>
      <c r="AF993" s="173"/>
      <c r="AG993" s="560"/>
      <c r="AH993" s="560"/>
      <c r="AI993" s="129"/>
      <c r="AJ993" s="130"/>
      <c r="AK993" s="130"/>
      <c r="AL993" s="130"/>
      <c r="AM993" s="130"/>
      <c r="AN993" s="131"/>
    </row>
    <row r="994" spans="1:40" s="64" customFormat="1" ht="14.45" customHeight="1" x14ac:dyDescent="0.2">
      <c r="A994" s="477"/>
      <c r="B994" s="161"/>
      <c r="C994" s="161"/>
      <c r="D994" s="161"/>
      <c r="E994" s="472"/>
      <c r="F994" s="161"/>
      <c r="G994" s="161"/>
      <c r="H994" s="355"/>
      <c r="I994" s="34"/>
      <c r="J994" s="297"/>
      <c r="K994" s="297"/>
      <c r="L994" s="358"/>
      <c r="M994" s="355"/>
      <c r="N994" s="355"/>
      <c r="O994" s="355"/>
      <c r="P994" s="220"/>
      <c r="Q994" s="238"/>
      <c r="R994" s="238"/>
      <c r="S994" s="238"/>
      <c r="T994" s="362"/>
      <c r="U994" s="56" t="s">
        <v>53</v>
      </c>
      <c r="V994" s="57"/>
      <c r="W994" s="57" t="s">
        <v>74</v>
      </c>
      <c r="X994" s="320"/>
      <c r="Y994" s="415"/>
      <c r="Z994" s="233"/>
      <c r="AA994" s="233"/>
      <c r="AB994" s="233"/>
      <c r="AC994" s="159"/>
      <c r="AD994" s="159"/>
      <c r="AE994" s="159"/>
      <c r="AF994" s="173"/>
      <c r="AG994" s="560"/>
      <c r="AH994" s="560"/>
      <c r="AI994" s="129"/>
      <c r="AJ994" s="130"/>
      <c r="AK994" s="130"/>
      <c r="AL994" s="130"/>
      <c r="AM994" s="130"/>
      <c r="AN994" s="131"/>
    </row>
    <row r="995" spans="1:40" s="64" customFormat="1" ht="76.5" x14ac:dyDescent="0.2">
      <c r="A995" s="477"/>
      <c r="B995" s="161"/>
      <c r="C995" s="161"/>
      <c r="D995" s="161"/>
      <c r="E995" s="472"/>
      <c r="F995" s="161"/>
      <c r="G995" s="161"/>
      <c r="H995" s="355"/>
      <c r="I995" s="34"/>
      <c r="J995" s="297"/>
      <c r="K995" s="297"/>
      <c r="L995" s="358"/>
      <c r="M995" s="355"/>
      <c r="N995" s="355"/>
      <c r="O995" s="355"/>
      <c r="P995" s="328"/>
      <c r="Q995" s="298"/>
      <c r="R995" s="298"/>
      <c r="S995" s="298"/>
      <c r="T995" s="360" t="s">
        <v>54</v>
      </c>
      <c r="U995" s="56" t="s">
        <v>43</v>
      </c>
      <c r="V995" s="57"/>
      <c r="W995" s="57"/>
      <c r="X995" s="320">
        <f>SUM(IF(V995="x",15)+IF(V996="x",5)+IF(V997="x",15)+IF(V998="x",10)+IF(V999="x",15)+IF(V1000="x",10)+IF(V1001="x",30))</f>
        <v>0</v>
      </c>
      <c r="Y995" s="415"/>
      <c r="Z995" s="233"/>
      <c r="AA995" s="233"/>
      <c r="AB995" s="233"/>
      <c r="AC995" s="159"/>
      <c r="AD995" s="155"/>
      <c r="AE995" s="156"/>
      <c r="AF995" s="157"/>
      <c r="AG995" s="560"/>
      <c r="AH995" s="560"/>
      <c r="AI995" s="129"/>
      <c r="AJ995" s="130"/>
      <c r="AK995" s="130"/>
      <c r="AL995" s="130"/>
      <c r="AM995" s="130"/>
      <c r="AN995" s="131"/>
    </row>
    <row r="996" spans="1:40" s="64" customFormat="1" ht="63.75" x14ac:dyDescent="0.2">
      <c r="A996" s="477"/>
      <c r="B996" s="161"/>
      <c r="C996" s="161"/>
      <c r="D996" s="161"/>
      <c r="E996" s="472"/>
      <c r="F996" s="161"/>
      <c r="G996" s="161"/>
      <c r="H996" s="355"/>
      <c r="I996" s="34" t="s">
        <v>55</v>
      </c>
      <c r="J996" s="297" t="s">
        <v>73</v>
      </c>
      <c r="K996" s="297"/>
      <c r="L996" s="358"/>
      <c r="M996" s="355"/>
      <c r="N996" s="355"/>
      <c r="O996" s="355"/>
      <c r="P996" s="328"/>
      <c r="Q996" s="298"/>
      <c r="R996" s="298"/>
      <c r="S996" s="298"/>
      <c r="T996" s="361"/>
      <c r="U996" s="56" t="s">
        <v>46</v>
      </c>
      <c r="V996" s="57"/>
      <c r="W996" s="57"/>
      <c r="X996" s="320"/>
      <c r="Y996" s="415"/>
      <c r="Z996" s="233"/>
      <c r="AA996" s="233"/>
      <c r="AB996" s="233"/>
      <c r="AC996" s="159"/>
      <c r="AD996" s="155"/>
      <c r="AE996" s="155"/>
      <c r="AF996" s="157"/>
      <c r="AG996" s="560"/>
      <c r="AH996" s="560"/>
      <c r="AI996" s="129"/>
      <c r="AJ996" s="130"/>
      <c r="AK996" s="130"/>
      <c r="AL996" s="130"/>
      <c r="AM996" s="130"/>
      <c r="AN996" s="131"/>
    </row>
    <row r="997" spans="1:40" s="64" customFormat="1" ht="14.45" customHeight="1" x14ac:dyDescent="0.2">
      <c r="A997" s="477"/>
      <c r="B997" s="161"/>
      <c r="C997" s="161"/>
      <c r="D997" s="161"/>
      <c r="E997" s="472"/>
      <c r="F997" s="161"/>
      <c r="G997" s="161"/>
      <c r="H997" s="355"/>
      <c r="I997" s="34"/>
      <c r="J997" s="297"/>
      <c r="K997" s="297"/>
      <c r="L997" s="358"/>
      <c r="M997" s="355"/>
      <c r="N997" s="355"/>
      <c r="O997" s="355"/>
      <c r="P997" s="328"/>
      <c r="Q997" s="298"/>
      <c r="R997" s="298"/>
      <c r="S997" s="298"/>
      <c r="T997" s="361"/>
      <c r="U997" s="56" t="s">
        <v>47</v>
      </c>
      <c r="V997" s="57"/>
      <c r="W997" s="57"/>
      <c r="X997" s="320"/>
      <c r="Y997" s="415"/>
      <c r="Z997" s="233"/>
      <c r="AA997" s="233"/>
      <c r="AB997" s="233"/>
      <c r="AC997" s="159"/>
      <c r="AD997" s="155"/>
      <c r="AE997" s="155"/>
      <c r="AF997" s="157"/>
      <c r="AG997" s="560"/>
      <c r="AH997" s="560"/>
      <c r="AI997" s="129"/>
      <c r="AJ997" s="130"/>
      <c r="AK997" s="130"/>
      <c r="AL997" s="130"/>
      <c r="AM997" s="130"/>
      <c r="AN997" s="131"/>
    </row>
    <row r="998" spans="1:40" s="64" customFormat="1" ht="14.45" customHeight="1" x14ac:dyDescent="0.2">
      <c r="A998" s="477"/>
      <c r="B998" s="161"/>
      <c r="C998" s="161"/>
      <c r="D998" s="161"/>
      <c r="E998" s="472"/>
      <c r="F998" s="161"/>
      <c r="G998" s="161"/>
      <c r="H998" s="355"/>
      <c r="I998" s="34"/>
      <c r="J998" s="297"/>
      <c r="K998" s="297"/>
      <c r="L998" s="358"/>
      <c r="M998" s="355"/>
      <c r="N998" s="355"/>
      <c r="O998" s="355"/>
      <c r="P998" s="328"/>
      <c r="Q998" s="298"/>
      <c r="R998" s="298"/>
      <c r="S998" s="298"/>
      <c r="T998" s="361"/>
      <c r="U998" s="56" t="s">
        <v>48</v>
      </c>
      <c r="V998" s="57"/>
      <c r="W998" s="57"/>
      <c r="X998" s="320"/>
      <c r="Y998" s="415"/>
      <c r="Z998" s="233"/>
      <c r="AA998" s="233"/>
      <c r="AB998" s="233"/>
      <c r="AC998" s="159"/>
      <c r="AD998" s="155"/>
      <c r="AE998" s="155"/>
      <c r="AF998" s="157"/>
      <c r="AG998" s="560"/>
      <c r="AH998" s="560"/>
      <c r="AI998" s="129"/>
      <c r="AJ998" s="130"/>
      <c r="AK998" s="130"/>
      <c r="AL998" s="130"/>
      <c r="AM998" s="130"/>
      <c r="AN998" s="131"/>
    </row>
    <row r="999" spans="1:40" s="64" customFormat="1" ht="63.75" x14ac:dyDescent="0.2">
      <c r="A999" s="477"/>
      <c r="B999" s="161"/>
      <c r="C999" s="161"/>
      <c r="D999" s="161"/>
      <c r="E999" s="472"/>
      <c r="F999" s="161"/>
      <c r="G999" s="161"/>
      <c r="H999" s="355"/>
      <c r="I999" s="34" t="s">
        <v>56</v>
      </c>
      <c r="J999" s="58"/>
      <c r="K999" s="58" t="s">
        <v>73</v>
      </c>
      <c r="L999" s="358"/>
      <c r="M999" s="355"/>
      <c r="N999" s="355"/>
      <c r="O999" s="355"/>
      <c r="P999" s="328"/>
      <c r="Q999" s="298"/>
      <c r="R999" s="298"/>
      <c r="S999" s="298"/>
      <c r="T999" s="361"/>
      <c r="U999" s="56" t="s">
        <v>50</v>
      </c>
      <c r="V999" s="57"/>
      <c r="W999" s="57"/>
      <c r="X999" s="320"/>
      <c r="Y999" s="415"/>
      <c r="Z999" s="233"/>
      <c r="AA999" s="233"/>
      <c r="AB999" s="233"/>
      <c r="AC999" s="159"/>
      <c r="AD999" s="155"/>
      <c r="AE999" s="155"/>
      <c r="AF999" s="157"/>
      <c r="AG999" s="560"/>
      <c r="AH999" s="560"/>
      <c r="AI999" s="129"/>
      <c r="AJ999" s="130"/>
      <c r="AK999" s="130"/>
      <c r="AL999" s="130"/>
      <c r="AM999" s="130"/>
      <c r="AN999" s="131"/>
    </row>
    <row r="1000" spans="1:40" s="64" customFormat="1" ht="63.75" x14ac:dyDescent="0.2">
      <c r="A1000" s="477"/>
      <c r="B1000" s="161"/>
      <c r="C1000" s="161"/>
      <c r="D1000" s="161"/>
      <c r="E1000" s="472"/>
      <c r="F1000" s="161"/>
      <c r="G1000" s="161"/>
      <c r="H1000" s="355"/>
      <c r="I1000" s="34" t="s">
        <v>57</v>
      </c>
      <c r="J1000" s="297" t="s">
        <v>73</v>
      </c>
      <c r="K1000" s="297"/>
      <c r="L1000" s="358"/>
      <c r="M1000" s="355"/>
      <c r="N1000" s="355"/>
      <c r="O1000" s="355"/>
      <c r="P1000" s="328"/>
      <c r="Q1000" s="298"/>
      <c r="R1000" s="298"/>
      <c r="S1000" s="298"/>
      <c r="T1000" s="361"/>
      <c r="U1000" s="56" t="s">
        <v>52</v>
      </c>
      <c r="V1000" s="57"/>
      <c r="W1000" s="57"/>
      <c r="X1000" s="320"/>
      <c r="Y1000" s="415"/>
      <c r="Z1000" s="233"/>
      <c r="AA1000" s="233"/>
      <c r="AB1000" s="233"/>
      <c r="AC1000" s="159"/>
      <c r="AD1000" s="155"/>
      <c r="AE1000" s="155"/>
      <c r="AF1000" s="157"/>
      <c r="AG1000" s="560"/>
      <c r="AH1000" s="560"/>
      <c r="AI1000" s="129"/>
      <c r="AJ1000" s="130"/>
      <c r="AK1000" s="130"/>
      <c r="AL1000" s="130"/>
      <c r="AM1000" s="130"/>
      <c r="AN1000" s="131"/>
    </row>
    <row r="1001" spans="1:40" s="64" customFormat="1" ht="14.45" customHeight="1" x14ac:dyDescent="0.2">
      <c r="A1001" s="477"/>
      <c r="B1001" s="161"/>
      <c r="C1001" s="161"/>
      <c r="D1001" s="161"/>
      <c r="E1001" s="472"/>
      <c r="F1001" s="161"/>
      <c r="G1001" s="161"/>
      <c r="H1001" s="355"/>
      <c r="I1001" s="34"/>
      <c r="J1001" s="297"/>
      <c r="K1001" s="297"/>
      <c r="L1001" s="358"/>
      <c r="M1001" s="355"/>
      <c r="N1001" s="355"/>
      <c r="O1001" s="355"/>
      <c r="P1001" s="328"/>
      <c r="Q1001" s="298"/>
      <c r="R1001" s="298"/>
      <c r="S1001" s="298"/>
      <c r="T1001" s="362"/>
      <c r="U1001" s="56" t="s">
        <v>53</v>
      </c>
      <c r="V1001" s="57"/>
      <c r="W1001" s="57"/>
      <c r="X1001" s="320"/>
      <c r="Y1001" s="415"/>
      <c r="Z1001" s="233"/>
      <c r="AA1001" s="233"/>
      <c r="AB1001" s="233"/>
      <c r="AC1001" s="159"/>
      <c r="AD1001" s="155"/>
      <c r="AE1001" s="155"/>
      <c r="AF1001" s="157"/>
      <c r="AG1001" s="560"/>
      <c r="AH1001" s="560"/>
      <c r="AI1001" s="129"/>
      <c r="AJ1001" s="130"/>
      <c r="AK1001" s="130"/>
      <c r="AL1001" s="130"/>
      <c r="AM1001" s="130"/>
      <c r="AN1001" s="131"/>
    </row>
    <row r="1002" spans="1:40" s="64" customFormat="1" ht="76.5" x14ac:dyDescent="0.2">
      <c r="A1002" s="477"/>
      <c r="B1002" s="161"/>
      <c r="C1002" s="161"/>
      <c r="D1002" s="161"/>
      <c r="E1002" s="472"/>
      <c r="F1002" s="161"/>
      <c r="G1002" s="161"/>
      <c r="H1002" s="355"/>
      <c r="I1002" s="34"/>
      <c r="J1002" s="297"/>
      <c r="K1002" s="297"/>
      <c r="L1002" s="358"/>
      <c r="M1002" s="355"/>
      <c r="N1002" s="355"/>
      <c r="O1002" s="355"/>
      <c r="P1002" s="217"/>
      <c r="Q1002" s="298"/>
      <c r="R1002" s="298"/>
      <c r="S1002" s="298"/>
      <c r="T1002" s="360" t="s">
        <v>58</v>
      </c>
      <c r="U1002" s="56" t="s">
        <v>43</v>
      </c>
      <c r="V1002" s="57"/>
      <c r="W1002" s="57"/>
      <c r="X1002" s="320">
        <f>SUM(IF(V1002="x",15)+IF(V1003="x",5)+IF(V1004="x",15)+IF(V1005="x",10)+IF(V1006="x",15)+IF(V1007="x",10)+IF(V1008="x",30))</f>
        <v>0</v>
      </c>
      <c r="Y1002" s="415"/>
      <c r="Z1002" s="233"/>
      <c r="AA1002" s="233"/>
      <c r="AB1002" s="233"/>
      <c r="AC1002" s="150" t="s">
        <v>465</v>
      </c>
      <c r="AD1002" s="155" t="s">
        <v>466</v>
      </c>
      <c r="AE1002" s="156">
        <v>44346</v>
      </c>
      <c r="AF1002" s="157" t="s">
        <v>636</v>
      </c>
      <c r="AG1002" s="560"/>
      <c r="AH1002" s="560"/>
      <c r="AI1002" s="129"/>
      <c r="AJ1002" s="130"/>
      <c r="AK1002" s="130"/>
      <c r="AL1002" s="130"/>
      <c r="AM1002" s="130"/>
      <c r="AN1002" s="131"/>
    </row>
    <row r="1003" spans="1:40" s="64" customFormat="1" ht="63.75" x14ac:dyDescent="0.2">
      <c r="A1003" s="477"/>
      <c r="B1003" s="161"/>
      <c r="C1003" s="161"/>
      <c r="D1003" s="161"/>
      <c r="E1003" s="472"/>
      <c r="F1003" s="161"/>
      <c r="G1003" s="161"/>
      <c r="H1003" s="355"/>
      <c r="I1003" s="34" t="s">
        <v>59</v>
      </c>
      <c r="J1003" s="363"/>
      <c r="K1003" s="297" t="s">
        <v>73</v>
      </c>
      <c r="L1003" s="358"/>
      <c r="M1003" s="355"/>
      <c r="N1003" s="355"/>
      <c r="O1003" s="355"/>
      <c r="P1003" s="217"/>
      <c r="Q1003" s="298"/>
      <c r="R1003" s="298"/>
      <c r="S1003" s="298"/>
      <c r="T1003" s="361"/>
      <c r="U1003" s="56" t="s">
        <v>46</v>
      </c>
      <c r="V1003" s="57"/>
      <c r="W1003" s="57"/>
      <c r="X1003" s="320"/>
      <c r="Y1003" s="415"/>
      <c r="Z1003" s="233"/>
      <c r="AA1003" s="233"/>
      <c r="AB1003" s="233"/>
      <c r="AC1003" s="150"/>
      <c r="AD1003" s="155"/>
      <c r="AE1003" s="155"/>
      <c r="AF1003" s="157"/>
      <c r="AG1003" s="560"/>
      <c r="AH1003" s="560"/>
      <c r="AI1003" s="129"/>
      <c r="AJ1003" s="130"/>
      <c r="AK1003" s="130"/>
      <c r="AL1003" s="130"/>
      <c r="AM1003" s="130"/>
      <c r="AN1003" s="131"/>
    </row>
    <row r="1004" spans="1:40" s="64" customFormat="1" ht="14.45" customHeight="1" x14ac:dyDescent="0.2">
      <c r="A1004" s="477"/>
      <c r="B1004" s="161"/>
      <c r="C1004" s="161"/>
      <c r="D1004" s="161"/>
      <c r="E1004" s="472"/>
      <c r="F1004" s="161"/>
      <c r="G1004" s="161"/>
      <c r="H1004" s="355"/>
      <c r="I1004" s="34"/>
      <c r="J1004" s="364"/>
      <c r="K1004" s="297"/>
      <c r="L1004" s="358"/>
      <c r="M1004" s="355"/>
      <c r="N1004" s="355"/>
      <c r="O1004" s="355"/>
      <c r="P1004" s="217"/>
      <c r="Q1004" s="298"/>
      <c r="R1004" s="298"/>
      <c r="S1004" s="298"/>
      <c r="T1004" s="361"/>
      <c r="U1004" s="56" t="s">
        <v>47</v>
      </c>
      <c r="V1004" s="57"/>
      <c r="W1004" s="57"/>
      <c r="X1004" s="320"/>
      <c r="Y1004" s="415"/>
      <c r="Z1004" s="233"/>
      <c r="AA1004" s="233"/>
      <c r="AB1004" s="233"/>
      <c r="AC1004" s="150"/>
      <c r="AD1004" s="155"/>
      <c r="AE1004" s="155"/>
      <c r="AF1004" s="157"/>
      <c r="AG1004" s="560"/>
      <c r="AH1004" s="560"/>
      <c r="AI1004" s="129"/>
      <c r="AJ1004" s="130"/>
      <c r="AK1004" s="130"/>
      <c r="AL1004" s="130"/>
      <c r="AM1004" s="130"/>
      <c r="AN1004" s="131"/>
    </row>
    <row r="1005" spans="1:40" s="64" customFormat="1" ht="14.45" customHeight="1" x14ac:dyDescent="0.2">
      <c r="A1005" s="477"/>
      <c r="B1005" s="161"/>
      <c r="C1005" s="161"/>
      <c r="D1005" s="161"/>
      <c r="E1005" s="472"/>
      <c r="F1005" s="161"/>
      <c r="G1005" s="161"/>
      <c r="H1005" s="355"/>
      <c r="I1005" s="34"/>
      <c r="J1005" s="364"/>
      <c r="K1005" s="297"/>
      <c r="L1005" s="358"/>
      <c r="M1005" s="355"/>
      <c r="N1005" s="355"/>
      <c r="O1005" s="355"/>
      <c r="P1005" s="217"/>
      <c r="Q1005" s="298"/>
      <c r="R1005" s="298"/>
      <c r="S1005" s="298"/>
      <c r="T1005" s="361"/>
      <c r="U1005" s="56" t="s">
        <v>48</v>
      </c>
      <c r="V1005" s="57"/>
      <c r="W1005" s="57"/>
      <c r="X1005" s="320"/>
      <c r="Y1005" s="415"/>
      <c r="Z1005" s="233"/>
      <c r="AA1005" s="233"/>
      <c r="AB1005" s="233"/>
      <c r="AC1005" s="150"/>
      <c r="AD1005" s="155"/>
      <c r="AE1005" s="155"/>
      <c r="AF1005" s="157"/>
      <c r="AG1005" s="560"/>
      <c r="AH1005" s="560"/>
      <c r="AI1005" s="129"/>
      <c r="AJ1005" s="130"/>
      <c r="AK1005" s="130"/>
      <c r="AL1005" s="130"/>
      <c r="AM1005" s="130"/>
      <c r="AN1005" s="131"/>
    </row>
    <row r="1006" spans="1:40" s="64" customFormat="1" ht="63.75" x14ac:dyDescent="0.2">
      <c r="A1006" s="477"/>
      <c r="B1006" s="161"/>
      <c r="C1006" s="161"/>
      <c r="D1006" s="161"/>
      <c r="E1006" s="472"/>
      <c r="F1006" s="161"/>
      <c r="G1006" s="161"/>
      <c r="H1006" s="355"/>
      <c r="I1006" s="34"/>
      <c r="J1006" s="365"/>
      <c r="K1006" s="297"/>
      <c r="L1006" s="358"/>
      <c r="M1006" s="355"/>
      <c r="N1006" s="355"/>
      <c r="O1006" s="355"/>
      <c r="P1006" s="217"/>
      <c r="Q1006" s="298"/>
      <c r="R1006" s="298"/>
      <c r="S1006" s="298"/>
      <c r="T1006" s="361"/>
      <c r="U1006" s="56" t="s">
        <v>50</v>
      </c>
      <c r="V1006" s="57"/>
      <c r="W1006" s="57"/>
      <c r="X1006" s="320"/>
      <c r="Y1006" s="415"/>
      <c r="Z1006" s="233"/>
      <c r="AA1006" s="233"/>
      <c r="AB1006" s="233"/>
      <c r="AC1006" s="150"/>
      <c r="AD1006" s="155"/>
      <c r="AE1006" s="155"/>
      <c r="AF1006" s="157"/>
      <c r="AG1006" s="560"/>
      <c r="AH1006" s="560"/>
      <c r="AI1006" s="129"/>
      <c r="AJ1006" s="130"/>
      <c r="AK1006" s="130"/>
      <c r="AL1006" s="130"/>
      <c r="AM1006" s="130"/>
      <c r="AN1006" s="131"/>
    </row>
    <row r="1007" spans="1:40" s="64" customFormat="1" ht="63.75" x14ac:dyDescent="0.2">
      <c r="A1007" s="477"/>
      <c r="B1007" s="161"/>
      <c r="C1007" s="161"/>
      <c r="D1007" s="161"/>
      <c r="E1007" s="472"/>
      <c r="F1007" s="161"/>
      <c r="G1007" s="161"/>
      <c r="H1007" s="355"/>
      <c r="I1007" s="34" t="s">
        <v>60</v>
      </c>
      <c r="J1007" s="58" t="s">
        <v>73</v>
      </c>
      <c r="K1007" s="58"/>
      <c r="L1007" s="358"/>
      <c r="M1007" s="355"/>
      <c r="N1007" s="355"/>
      <c r="O1007" s="355"/>
      <c r="P1007" s="217"/>
      <c r="Q1007" s="298"/>
      <c r="R1007" s="298"/>
      <c r="S1007" s="298"/>
      <c r="T1007" s="361"/>
      <c r="U1007" s="56" t="s">
        <v>52</v>
      </c>
      <c r="V1007" s="57"/>
      <c r="W1007" s="57"/>
      <c r="X1007" s="320"/>
      <c r="Y1007" s="415"/>
      <c r="Z1007" s="233"/>
      <c r="AA1007" s="233"/>
      <c r="AB1007" s="233"/>
      <c r="AC1007" s="150"/>
      <c r="AD1007" s="155"/>
      <c r="AE1007" s="155"/>
      <c r="AF1007" s="157"/>
      <c r="AG1007" s="561"/>
      <c r="AH1007" s="561"/>
      <c r="AI1007" s="132"/>
      <c r="AJ1007" s="133"/>
      <c r="AK1007" s="133"/>
      <c r="AL1007" s="133"/>
      <c r="AM1007" s="133"/>
      <c r="AN1007" s="134"/>
    </row>
    <row r="1008" spans="1:40" s="64" customFormat="1" ht="178.5" customHeight="1" x14ac:dyDescent="0.2">
      <c r="A1008" s="477"/>
      <c r="B1008" s="161"/>
      <c r="C1008" s="161"/>
      <c r="D1008" s="161"/>
      <c r="E1008" s="472"/>
      <c r="F1008" s="161"/>
      <c r="G1008" s="161"/>
      <c r="H1008" s="355"/>
      <c r="I1008" s="34" t="s">
        <v>61</v>
      </c>
      <c r="J1008" s="297" t="s">
        <v>73</v>
      </c>
      <c r="K1008" s="297"/>
      <c r="L1008" s="358"/>
      <c r="M1008" s="355"/>
      <c r="N1008" s="355"/>
      <c r="O1008" s="355"/>
      <c r="P1008" s="217"/>
      <c r="Q1008" s="298"/>
      <c r="R1008" s="298"/>
      <c r="S1008" s="298"/>
      <c r="T1008" s="362"/>
      <c r="U1008" s="56" t="s">
        <v>53</v>
      </c>
      <c r="V1008" s="57"/>
      <c r="W1008" s="57"/>
      <c r="X1008" s="320"/>
      <c r="Y1008" s="415"/>
      <c r="Z1008" s="233"/>
      <c r="AA1008" s="233"/>
      <c r="AB1008" s="233"/>
      <c r="AC1008" s="150"/>
      <c r="AD1008" s="155"/>
      <c r="AE1008" s="155"/>
      <c r="AF1008" s="157"/>
      <c r="AG1008" s="571" t="s">
        <v>724</v>
      </c>
      <c r="AH1008" s="534" t="s">
        <v>724</v>
      </c>
      <c r="AI1008" s="126" t="s">
        <v>724</v>
      </c>
      <c r="AJ1008" s="127"/>
      <c r="AK1008" s="127"/>
      <c r="AL1008" s="127"/>
      <c r="AM1008" s="127"/>
      <c r="AN1008" s="128"/>
    </row>
    <row r="1009" spans="1:40" s="64" customFormat="1" ht="76.5" x14ac:dyDescent="0.2">
      <c r="A1009" s="477"/>
      <c r="B1009" s="161"/>
      <c r="C1009" s="161"/>
      <c r="D1009" s="161"/>
      <c r="E1009" s="472"/>
      <c r="F1009" s="161"/>
      <c r="G1009" s="161"/>
      <c r="H1009" s="355"/>
      <c r="I1009" s="34"/>
      <c r="J1009" s="297"/>
      <c r="K1009" s="297"/>
      <c r="L1009" s="358"/>
      <c r="M1009" s="355"/>
      <c r="N1009" s="355"/>
      <c r="O1009" s="355"/>
      <c r="P1009" s="178"/>
      <c r="Q1009" s="298"/>
      <c r="R1009" s="298"/>
      <c r="S1009" s="298"/>
      <c r="T1009" s="360" t="s">
        <v>62</v>
      </c>
      <c r="U1009" s="56" t="s">
        <v>43</v>
      </c>
      <c r="V1009" s="57"/>
      <c r="W1009" s="57"/>
      <c r="X1009" s="320">
        <f>SUM(IF(V1009="x",15)+IF(V1010="x",5)+IF(V1011="x",15)+IF(V1012="x",10)+IF(V1013="x",15)+IF(V1014="x",10)+IF(V1015="x",30))</f>
        <v>0</v>
      </c>
      <c r="Y1009" s="415"/>
      <c r="Z1009" s="233"/>
      <c r="AA1009" s="233"/>
      <c r="AB1009" s="233"/>
      <c r="AC1009" s="159"/>
      <c r="AD1009" s="155"/>
      <c r="AE1009" s="156"/>
      <c r="AF1009" s="83"/>
      <c r="AG1009" s="560"/>
      <c r="AH1009" s="602"/>
      <c r="AI1009" s="129"/>
      <c r="AJ1009" s="130"/>
      <c r="AK1009" s="130"/>
      <c r="AL1009" s="130"/>
      <c r="AM1009" s="130"/>
      <c r="AN1009" s="131"/>
    </row>
    <row r="1010" spans="1:40" s="64" customFormat="1" ht="63.75" x14ac:dyDescent="0.2">
      <c r="A1010" s="477"/>
      <c r="B1010" s="161"/>
      <c r="C1010" s="161"/>
      <c r="D1010" s="161"/>
      <c r="E1010" s="472"/>
      <c r="F1010" s="161"/>
      <c r="G1010" s="161"/>
      <c r="H1010" s="355"/>
      <c r="I1010" s="34"/>
      <c r="J1010" s="297"/>
      <c r="K1010" s="297"/>
      <c r="L1010" s="358"/>
      <c r="M1010" s="355"/>
      <c r="N1010" s="355"/>
      <c r="O1010" s="355"/>
      <c r="P1010" s="178"/>
      <c r="Q1010" s="298"/>
      <c r="R1010" s="298"/>
      <c r="S1010" s="298"/>
      <c r="T1010" s="361"/>
      <c r="U1010" s="56" t="s">
        <v>46</v>
      </c>
      <c r="V1010" s="57"/>
      <c r="W1010" s="57"/>
      <c r="X1010" s="320"/>
      <c r="Y1010" s="415"/>
      <c r="Z1010" s="233"/>
      <c r="AA1010" s="233"/>
      <c r="AB1010" s="233"/>
      <c r="AC1010" s="159"/>
      <c r="AD1010" s="155"/>
      <c r="AE1010" s="155"/>
      <c r="AF1010" s="157"/>
      <c r="AG1010" s="560"/>
      <c r="AH1010" s="602"/>
      <c r="AI1010" s="129"/>
      <c r="AJ1010" s="130"/>
      <c r="AK1010" s="130"/>
      <c r="AL1010" s="130"/>
      <c r="AM1010" s="130"/>
      <c r="AN1010" s="131"/>
    </row>
    <row r="1011" spans="1:40" s="64" customFormat="1" ht="14.45" customHeight="1" x14ac:dyDescent="0.2">
      <c r="A1011" s="477"/>
      <c r="B1011" s="161"/>
      <c r="C1011" s="161"/>
      <c r="D1011" s="161"/>
      <c r="E1011" s="472"/>
      <c r="F1011" s="161"/>
      <c r="G1011" s="161"/>
      <c r="H1011" s="355"/>
      <c r="I1011" s="34" t="s">
        <v>63</v>
      </c>
      <c r="J1011" s="58"/>
      <c r="K1011" s="58" t="s">
        <v>73</v>
      </c>
      <c r="L1011" s="358"/>
      <c r="M1011" s="355"/>
      <c r="N1011" s="355"/>
      <c r="O1011" s="355"/>
      <c r="P1011" s="178"/>
      <c r="Q1011" s="298"/>
      <c r="R1011" s="298"/>
      <c r="S1011" s="298"/>
      <c r="T1011" s="361"/>
      <c r="U1011" s="56" t="s">
        <v>47</v>
      </c>
      <c r="V1011" s="57"/>
      <c r="W1011" s="57"/>
      <c r="X1011" s="320"/>
      <c r="Y1011" s="415"/>
      <c r="Z1011" s="233"/>
      <c r="AA1011" s="233"/>
      <c r="AB1011" s="233"/>
      <c r="AC1011" s="159"/>
      <c r="AD1011" s="155"/>
      <c r="AE1011" s="155"/>
      <c r="AF1011" s="157"/>
      <c r="AG1011" s="560"/>
      <c r="AH1011" s="602"/>
      <c r="AI1011" s="129"/>
      <c r="AJ1011" s="130"/>
      <c r="AK1011" s="130"/>
      <c r="AL1011" s="130"/>
      <c r="AM1011" s="130"/>
      <c r="AN1011" s="131"/>
    </row>
    <row r="1012" spans="1:40" s="64" customFormat="1" ht="14.45" customHeight="1" x14ac:dyDescent="0.2">
      <c r="A1012" s="477"/>
      <c r="B1012" s="161"/>
      <c r="C1012" s="161"/>
      <c r="D1012" s="161"/>
      <c r="E1012" s="472"/>
      <c r="F1012" s="161"/>
      <c r="G1012" s="161"/>
      <c r="H1012" s="355"/>
      <c r="I1012" s="34" t="s">
        <v>64</v>
      </c>
      <c r="J1012" s="58" t="s">
        <v>73</v>
      </c>
      <c r="K1012" s="58"/>
      <c r="L1012" s="358"/>
      <c r="M1012" s="355"/>
      <c r="N1012" s="355"/>
      <c r="O1012" s="355"/>
      <c r="P1012" s="178"/>
      <c r="Q1012" s="298"/>
      <c r="R1012" s="298"/>
      <c r="S1012" s="298"/>
      <c r="T1012" s="361"/>
      <c r="U1012" s="56" t="s">
        <v>48</v>
      </c>
      <c r="V1012" s="57"/>
      <c r="W1012" s="57"/>
      <c r="X1012" s="320"/>
      <c r="Y1012" s="415"/>
      <c r="Z1012" s="233"/>
      <c r="AA1012" s="233"/>
      <c r="AB1012" s="233"/>
      <c r="AC1012" s="159"/>
      <c r="AD1012" s="155"/>
      <c r="AE1012" s="155"/>
      <c r="AF1012" s="157"/>
      <c r="AG1012" s="560"/>
      <c r="AH1012" s="602"/>
      <c r="AI1012" s="129"/>
      <c r="AJ1012" s="130"/>
      <c r="AK1012" s="130"/>
      <c r="AL1012" s="130"/>
      <c r="AM1012" s="130"/>
      <c r="AN1012" s="131"/>
    </row>
    <row r="1013" spans="1:40" s="64" customFormat="1" ht="63.75" x14ac:dyDescent="0.2">
      <c r="A1013" s="477"/>
      <c r="B1013" s="161"/>
      <c r="C1013" s="161"/>
      <c r="D1013" s="161"/>
      <c r="E1013" s="472"/>
      <c r="F1013" s="161"/>
      <c r="G1013" s="161"/>
      <c r="H1013" s="355"/>
      <c r="I1013" s="34" t="s">
        <v>65</v>
      </c>
      <c r="J1013" s="58"/>
      <c r="K1013" s="58" t="s">
        <v>73</v>
      </c>
      <c r="L1013" s="358"/>
      <c r="M1013" s="355"/>
      <c r="N1013" s="355"/>
      <c r="O1013" s="355"/>
      <c r="P1013" s="178"/>
      <c r="Q1013" s="298"/>
      <c r="R1013" s="298"/>
      <c r="S1013" s="298"/>
      <c r="T1013" s="361"/>
      <c r="U1013" s="56" t="s">
        <v>50</v>
      </c>
      <c r="V1013" s="57"/>
      <c r="W1013" s="57"/>
      <c r="X1013" s="320"/>
      <c r="Y1013" s="415"/>
      <c r="Z1013" s="233"/>
      <c r="AA1013" s="233"/>
      <c r="AB1013" s="233"/>
      <c r="AC1013" s="159"/>
      <c r="AD1013" s="155"/>
      <c r="AE1013" s="155"/>
      <c r="AF1013" s="157"/>
      <c r="AG1013" s="560"/>
      <c r="AH1013" s="602"/>
      <c r="AI1013" s="129"/>
      <c r="AJ1013" s="130"/>
      <c r="AK1013" s="130"/>
      <c r="AL1013" s="130"/>
      <c r="AM1013" s="130"/>
      <c r="AN1013" s="131"/>
    </row>
    <row r="1014" spans="1:40" s="64" customFormat="1" ht="63.75" x14ac:dyDescent="0.2">
      <c r="A1014" s="477"/>
      <c r="B1014" s="161"/>
      <c r="C1014" s="161"/>
      <c r="D1014" s="161"/>
      <c r="E1014" s="472"/>
      <c r="F1014" s="161"/>
      <c r="G1014" s="161"/>
      <c r="H1014" s="355"/>
      <c r="I1014" s="34" t="s">
        <v>66</v>
      </c>
      <c r="J1014" s="58"/>
      <c r="K1014" s="58" t="s">
        <v>73</v>
      </c>
      <c r="L1014" s="358"/>
      <c r="M1014" s="355"/>
      <c r="N1014" s="355"/>
      <c r="O1014" s="355"/>
      <c r="P1014" s="178"/>
      <c r="Q1014" s="298"/>
      <c r="R1014" s="298"/>
      <c r="S1014" s="298"/>
      <c r="T1014" s="361"/>
      <c r="U1014" s="56" t="s">
        <v>52</v>
      </c>
      <c r="V1014" s="57"/>
      <c r="W1014" s="57"/>
      <c r="X1014" s="320"/>
      <c r="Y1014" s="415"/>
      <c r="Z1014" s="233"/>
      <c r="AA1014" s="233"/>
      <c r="AB1014" s="233"/>
      <c r="AC1014" s="159"/>
      <c r="AD1014" s="155"/>
      <c r="AE1014" s="155"/>
      <c r="AF1014" s="157"/>
      <c r="AG1014" s="560"/>
      <c r="AH1014" s="602"/>
      <c r="AI1014" s="129"/>
      <c r="AJ1014" s="130"/>
      <c r="AK1014" s="130"/>
      <c r="AL1014" s="130"/>
      <c r="AM1014" s="130"/>
      <c r="AN1014" s="131"/>
    </row>
    <row r="1015" spans="1:40" s="64" customFormat="1" ht="14.45" customHeight="1" x14ac:dyDescent="0.2">
      <c r="A1015" s="477"/>
      <c r="B1015" s="161"/>
      <c r="C1015" s="161"/>
      <c r="D1015" s="161"/>
      <c r="E1015" s="472"/>
      <c r="F1015" s="161"/>
      <c r="G1015" s="161"/>
      <c r="H1015" s="355"/>
      <c r="I1015" s="34" t="s">
        <v>67</v>
      </c>
      <c r="J1015" s="58"/>
      <c r="K1015" s="58" t="s">
        <v>73</v>
      </c>
      <c r="L1015" s="358"/>
      <c r="M1015" s="355"/>
      <c r="N1015" s="355"/>
      <c r="O1015" s="355"/>
      <c r="P1015" s="178"/>
      <c r="Q1015" s="298"/>
      <c r="R1015" s="298"/>
      <c r="S1015" s="298"/>
      <c r="T1015" s="362"/>
      <c r="U1015" s="56" t="s">
        <v>53</v>
      </c>
      <c r="V1015" s="57"/>
      <c r="W1015" s="57"/>
      <c r="X1015" s="320"/>
      <c r="Y1015" s="415"/>
      <c r="Z1015" s="233"/>
      <c r="AA1015" s="233"/>
      <c r="AB1015" s="233"/>
      <c r="AC1015" s="159"/>
      <c r="AD1015" s="155"/>
      <c r="AE1015" s="155"/>
      <c r="AF1015" s="157"/>
      <c r="AG1015" s="560"/>
      <c r="AH1015" s="602"/>
      <c r="AI1015" s="129"/>
      <c r="AJ1015" s="130"/>
      <c r="AK1015" s="130"/>
      <c r="AL1015" s="130"/>
      <c r="AM1015" s="130"/>
      <c r="AN1015" s="131"/>
    </row>
    <row r="1016" spans="1:40" s="64" customFormat="1" ht="14.45" customHeight="1" x14ac:dyDescent="0.2">
      <c r="A1016" s="477"/>
      <c r="B1016" s="161"/>
      <c r="C1016" s="161"/>
      <c r="D1016" s="161"/>
      <c r="E1016" s="472"/>
      <c r="F1016" s="161"/>
      <c r="G1016" s="161"/>
      <c r="H1016" s="355"/>
      <c r="I1016" s="34" t="s">
        <v>68</v>
      </c>
      <c r="J1016" s="36"/>
      <c r="K1016" s="58" t="s">
        <v>73</v>
      </c>
      <c r="L1016" s="358"/>
      <c r="M1016" s="355"/>
      <c r="N1016" s="355"/>
      <c r="O1016" s="355"/>
      <c r="P1016" s="368" t="s">
        <v>69</v>
      </c>
      <c r="Q1016" s="369"/>
      <c r="R1016" s="369"/>
      <c r="S1016" s="369"/>
      <c r="T1016" s="369"/>
      <c r="U1016" s="369"/>
      <c r="V1016" s="369"/>
      <c r="W1016" s="369"/>
      <c r="X1016" s="370"/>
      <c r="Y1016" s="415"/>
      <c r="Z1016" s="233"/>
      <c r="AA1016" s="233"/>
      <c r="AB1016" s="233"/>
      <c r="AC1016" s="159"/>
      <c r="AD1016" s="60"/>
      <c r="AE1016" s="60"/>
      <c r="AF1016" s="84"/>
      <c r="AG1016" s="560"/>
      <c r="AH1016" s="602"/>
      <c r="AI1016" s="129"/>
      <c r="AJ1016" s="130"/>
      <c r="AK1016" s="130"/>
      <c r="AL1016" s="130"/>
      <c r="AM1016" s="130"/>
      <c r="AN1016" s="131"/>
    </row>
    <row r="1017" spans="1:40" s="64" customFormat="1" ht="14.45" customHeight="1" x14ac:dyDescent="0.2">
      <c r="A1017" s="477"/>
      <c r="B1017" s="161"/>
      <c r="C1017" s="161"/>
      <c r="D1017" s="161"/>
      <c r="E1017" s="472"/>
      <c r="F1017" s="161"/>
      <c r="G1017" s="161"/>
      <c r="H1017" s="355"/>
      <c r="I1017" s="34" t="s">
        <v>70</v>
      </c>
      <c r="J1017" s="38"/>
      <c r="K1017" s="58" t="s">
        <v>73</v>
      </c>
      <c r="L1017" s="358"/>
      <c r="M1017" s="355"/>
      <c r="N1017" s="355"/>
      <c r="O1017" s="355"/>
      <c r="P1017" s="371"/>
      <c r="Q1017" s="372"/>
      <c r="R1017" s="372"/>
      <c r="S1017" s="372"/>
      <c r="T1017" s="372"/>
      <c r="U1017" s="372"/>
      <c r="V1017" s="372"/>
      <c r="W1017" s="372"/>
      <c r="X1017" s="373"/>
      <c r="Y1017" s="415"/>
      <c r="Z1017" s="233"/>
      <c r="AA1017" s="233"/>
      <c r="AB1017" s="233"/>
      <c r="AC1017" s="159"/>
      <c r="AD1017" s="60"/>
      <c r="AE1017" s="60"/>
      <c r="AF1017" s="84"/>
      <c r="AG1017" s="560"/>
      <c r="AH1017" s="602"/>
      <c r="AI1017" s="129"/>
      <c r="AJ1017" s="130"/>
      <c r="AK1017" s="130"/>
      <c r="AL1017" s="130"/>
      <c r="AM1017" s="130"/>
      <c r="AN1017" s="131"/>
    </row>
    <row r="1018" spans="1:40" s="64" customFormat="1" ht="14.45" customHeight="1" x14ac:dyDescent="0.2">
      <c r="A1018" s="477"/>
      <c r="B1018" s="161"/>
      <c r="C1018" s="161"/>
      <c r="D1018" s="161"/>
      <c r="E1018" s="472"/>
      <c r="F1018" s="161"/>
      <c r="G1018" s="161"/>
      <c r="H1018" s="355"/>
      <c r="I1018" s="34" t="s">
        <v>71</v>
      </c>
      <c r="J1018" s="38"/>
      <c r="K1018" s="58" t="s">
        <v>73</v>
      </c>
      <c r="L1018" s="358"/>
      <c r="M1018" s="355"/>
      <c r="N1018" s="355"/>
      <c r="O1018" s="355"/>
      <c r="P1018" s="371"/>
      <c r="Q1018" s="372"/>
      <c r="R1018" s="372"/>
      <c r="S1018" s="372"/>
      <c r="T1018" s="372"/>
      <c r="U1018" s="372"/>
      <c r="V1018" s="372"/>
      <c r="W1018" s="372"/>
      <c r="X1018" s="373"/>
      <c r="Y1018" s="415"/>
      <c r="Z1018" s="233"/>
      <c r="AA1018" s="233"/>
      <c r="AB1018" s="233"/>
      <c r="AC1018" s="159"/>
      <c r="AD1018" s="60"/>
      <c r="AE1018" s="60"/>
      <c r="AF1018" s="84"/>
      <c r="AG1018" s="560"/>
      <c r="AH1018" s="602"/>
      <c r="AI1018" s="129"/>
      <c r="AJ1018" s="130"/>
      <c r="AK1018" s="130"/>
      <c r="AL1018" s="130"/>
      <c r="AM1018" s="130"/>
      <c r="AN1018" s="131"/>
    </row>
    <row r="1019" spans="1:40" s="64" customFormat="1" ht="14.45" customHeight="1" x14ac:dyDescent="0.2">
      <c r="A1019" s="477"/>
      <c r="B1019" s="162"/>
      <c r="C1019" s="162"/>
      <c r="D1019" s="162"/>
      <c r="E1019" s="473"/>
      <c r="F1019" s="162"/>
      <c r="G1019" s="162"/>
      <c r="H1019" s="356"/>
      <c r="I1019" s="34" t="s">
        <v>72</v>
      </c>
      <c r="J1019" s="38"/>
      <c r="K1019" s="36" t="s">
        <v>73</v>
      </c>
      <c r="L1019" s="359"/>
      <c r="M1019" s="356"/>
      <c r="N1019" s="356"/>
      <c r="O1019" s="356"/>
      <c r="P1019" s="374"/>
      <c r="Q1019" s="375"/>
      <c r="R1019" s="375"/>
      <c r="S1019" s="375"/>
      <c r="T1019" s="375"/>
      <c r="U1019" s="375"/>
      <c r="V1019" s="375"/>
      <c r="W1019" s="375"/>
      <c r="X1019" s="376"/>
      <c r="Y1019" s="416"/>
      <c r="Z1019" s="234"/>
      <c r="AA1019" s="234"/>
      <c r="AB1019" s="234"/>
      <c r="AC1019" s="160"/>
      <c r="AD1019" s="61"/>
      <c r="AE1019" s="61"/>
      <c r="AF1019" s="85"/>
      <c r="AG1019" s="561"/>
      <c r="AH1019" s="603"/>
      <c r="AI1019" s="132"/>
      <c r="AJ1019" s="133"/>
      <c r="AK1019" s="133"/>
      <c r="AL1019" s="133"/>
      <c r="AM1019" s="133"/>
      <c r="AN1019" s="134"/>
    </row>
    <row r="1020" spans="1:40" s="64" customFormat="1" ht="26.45" customHeight="1" x14ac:dyDescent="0.2">
      <c r="A1020" s="477"/>
      <c r="B1020" s="158" t="s">
        <v>570</v>
      </c>
      <c r="C1020" s="161" t="s">
        <v>309</v>
      </c>
      <c r="D1020" s="161" t="s">
        <v>445</v>
      </c>
      <c r="E1020" s="472" t="s">
        <v>446</v>
      </c>
      <c r="F1020" s="161" t="s">
        <v>447</v>
      </c>
      <c r="G1020" s="161">
        <v>2</v>
      </c>
      <c r="H1020" s="355" t="str">
        <f>IF(G1020=1,"RARA VEZ",IF(G1020=2,"IMPROBABLE",IF(G1020=3,"POSIBLE",IF(G1020=4,"PROBABLE",IF(G1020=5,"CASI SEGURO"," ")))))</f>
        <v>IMPROBABLE</v>
      </c>
      <c r="I1020" s="79" t="s">
        <v>41</v>
      </c>
      <c r="J1020" s="65" t="s">
        <v>73</v>
      </c>
      <c r="K1020" s="80"/>
      <c r="L1020" s="358">
        <f>COUNTIF(J1020:J1051,"x")</f>
        <v>7</v>
      </c>
      <c r="M1020" s="355" t="str">
        <f>IF(L1020&lt;6,"5",IF(L1020&gt;11,"20",IF(L1065&gt;6,"10","10 ")))</f>
        <v xml:space="preserve">10 </v>
      </c>
      <c r="N1020" s="355">
        <f>(G1020*M1020)</f>
        <v>20</v>
      </c>
      <c r="O1020" s="355" t="str">
        <f>IF(N1020&lt;11,"BAJA",IF(N1020&gt;59,"EXTREMA",IF(N1020=15,"MODERADA",IF(N1020=20,"MODERADA",IF(N1020=25,"MODERADA",IF(N1020=30,"ALTA",IF(N1020=40,"ALTA",IF(N1020=50,"ALTA"," "))))))))</f>
        <v>MODERADA</v>
      </c>
      <c r="P1020" s="162" t="s">
        <v>448</v>
      </c>
      <c r="Q1020" s="414"/>
      <c r="R1020" s="414" t="s">
        <v>74</v>
      </c>
      <c r="S1020" s="414"/>
      <c r="T1020" s="361" t="s">
        <v>42</v>
      </c>
      <c r="U1020" s="79" t="s">
        <v>43</v>
      </c>
      <c r="V1020" s="81"/>
      <c r="W1020" s="81" t="s">
        <v>73</v>
      </c>
      <c r="X1020" s="359">
        <f>SUM(IF(V1020="x",15)+IF(V1021="x",5)+IF(V1022="x",15)+IF(V1023="x",10)+IF(V1024="x",15)+IF(V1025="x",10)+IF(V1026="x",30))</f>
        <v>40</v>
      </c>
      <c r="Y1020" s="233">
        <f>AVERAGE(X1020:X1047)</f>
        <v>10</v>
      </c>
      <c r="Z1020" s="233" t="str">
        <f>IF(Y1020&lt;86,"DEBIL",IF(Y1020&gt;95,"FUERTE",IF(Y1020=86,"MODERADO",IF(Y1020=87,"MODERADO",IF(Y1020=88,"MODERADO",IF(Y1020=89,"MODERADO",IF(Y1020=90,"MODERADO",IF(Y1020=91,"MODERADO",IF(Y1020=92,"MODERADO",IF(Y1020=93,"MODERADO",IF(Y1020=94,"MODERADO",IF(Y1020=95,"MODERADO"," "))))))))))))</f>
        <v>DEBIL</v>
      </c>
      <c r="AA1020" s="233" t="str">
        <f>IF(Y1020&lt;85,O1020," ")</f>
        <v>MODERADA</v>
      </c>
      <c r="AB1020" s="233" t="s">
        <v>44</v>
      </c>
      <c r="AC1020" s="170" t="s">
        <v>467</v>
      </c>
      <c r="AD1020" s="170" t="s">
        <v>468</v>
      </c>
      <c r="AE1020" s="170" t="s">
        <v>221</v>
      </c>
      <c r="AF1020" s="172" t="s">
        <v>451</v>
      </c>
      <c r="AG1020" s="571" t="s">
        <v>811</v>
      </c>
      <c r="AH1020" s="571" t="s">
        <v>812</v>
      </c>
      <c r="AI1020" s="135" t="s">
        <v>743</v>
      </c>
      <c r="AJ1020" s="136"/>
      <c r="AK1020" s="136"/>
      <c r="AL1020" s="136"/>
      <c r="AM1020" s="136"/>
      <c r="AN1020" s="137"/>
    </row>
    <row r="1021" spans="1:40" s="64" customFormat="1" ht="63.75" x14ac:dyDescent="0.2">
      <c r="A1021" s="477"/>
      <c r="B1021" s="161"/>
      <c r="C1021" s="161"/>
      <c r="D1021" s="161"/>
      <c r="E1021" s="472"/>
      <c r="F1021" s="161"/>
      <c r="G1021" s="161"/>
      <c r="H1021" s="355"/>
      <c r="I1021" s="274" t="s">
        <v>45</v>
      </c>
      <c r="J1021" s="297" t="s">
        <v>73</v>
      </c>
      <c r="K1021" s="297"/>
      <c r="L1021" s="358"/>
      <c r="M1021" s="355"/>
      <c r="N1021" s="355"/>
      <c r="O1021" s="355"/>
      <c r="P1021" s="220"/>
      <c r="Q1021" s="298"/>
      <c r="R1021" s="298"/>
      <c r="S1021" s="298"/>
      <c r="T1021" s="361"/>
      <c r="U1021" s="56" t="s">
        <v>46</v>
      </c>
      <c r="V1021" s="57" t="s">
        <v>73</v>
      </c>
      <c r="W1021" s="57"/>
      <c r="X1021" s="320"/>
      <c r="Y1021" s="233"/>
      <c r="Z1021" s="233"/>
      <c r="AA1021" s="233"/>
      <c r="AB1021" s="233"/>
      <c r="AC1021" s="159"/>
      <c r="AD1021" s="159"/>
      <c r="AE1021" s="159"/>
      <c r="AF1021" s="173"/>
      <c r="AG1021" s="560"/>
      <c r="AH1021" s="560"/>
      <c r="AI1021" s="138"/>
      <c r="AJ1021" s="139"/>
      <c r="AK1021" s="139"/>
      <c r="AL1021" s="139"/>
      <c r="AM1021" s="139"/>
      <c r="AN1021" s="140"/>
    </row>
    <row r="1022" spans="1:40" s="64" customFormat="1" ht="14.45" customHeight="1" x14ac:dyDescent="0.2">
      <c r="A1022" s="477"/>
      <c r="B1022" s="161"/>
      <c r="C1022" s="161"/>
      <c r="D1022" s="161"/>
      <c r="E1022" s="472"/>
      <c r="F1022" s="161"/>
      <c r="G1022" s="161"/>
      <c r="H1022" s="355"/>
      <c r="I1022" s="274"/>
      <c r="J1022" s="297"/>
      <c r="K1022" s="297"/>
      <c r="L1022" s="358"/>
      <c r="M1022" s="355"/>
      <c r="N1022" s="355"/>
      <c r="O1022" s="355"/>
      <c r="P1022" s="220"/>
      <c r="Q1022" s="298"/>
      <c r="R1022" s="298"/>
      <c r="S1022" s="298"/>
      <c r="T1022" s="361"/>
      <c r="U1022" s="56" t="s">
        <v>47</v>
      </c>
      <c r="V1022" s="57"/>
      <c r="W1022" s="57" t="s">
        <v>73</v>
      </c>
      <c r="X1022" s="320"/>
      <c r="Y1022" s="233"/>
      <c r="Z1022" s="233"/>
      <c r="AA1022" s="233"/>
      <c r="AB1022" s="233"/>
      <c r="AC1022" s="159"/>
      <c r="AD1022" s="159"/>
      <c r="AE1022" s="159"/>
      <c r="AF1022" s="173"/>
      <c r="AG1022" s="560"/>
      <c r="AH1022" s="560"/>
      <c r="AI1022" s="138"/>
      <c r="AJ1022" s="139"/>
      <c r="AK1022" s="139"/>
      <c r="AL1022" s="139"/>
      <c r="AM1022" s="139"/>
      <c r="AN1022" s="140"/>
    </row>
    <row r="1023" spans="1:40" s="64" customFormat="1" ht="14.45" customHeight="1" x14ac:dyDescent="0.2">
      <c r="A1023" s="477"/>
      <c r="B1023" s="161"/>
      <c r="C1023" s="161"/>
      <c r="D1023" s="161"/>
      <c r="E1023" s="472"/>
      <c r="F1023" s="161"/>
      <c r="G1023" s="161"/>
      <c r="H1023" s="355"/>
      <c r="I1023" s="274"/>
      <c r="J1023" s="297"/>
      <c r="K1023" s="297"/>
      <c r="L1023" s="358"/>
      <c r="M1023" s="355"/>
      <c r="N1023" s="355"/>
      <c r="O1023" s="355"/>
      <c r="P1023" s="220"/>
      <c r="Q1023" s="298"/>
      <c r="R1023" s="298"/>
      <c r="S1023" s="298"/>
      <c r="T1023" s="361"/>
      <c r="U1023" s="56" t="s">
        <v>48</v>
      </c>
      <c r="V1023" s="57" t="s">
        <v>73</v>
      </c>
      <c r="W1023" s="57"/>
      <c r="X1023" s="320"/>
      <c r="Y1023" s="233"/>
      <c r="Z1023" s="233"/>
      <c r="AA1023" s="233"/>
      <c r="AB1023" s="233"/>
      <c r="AC1023" s="159"/>
      <c r="AD1023" s="159"/>
      <c r="AE1023" s="159"/>
      <c r="AF1023" s="173"/>
      <c r="AG1023" s="560"/>
      <c r="AH1023" s="560"/>
      <c r="AI1023" s="138"/>
      <c r="AJ1023" s="139"/>
      <c r="AK1023" s="139"/>
      <c r="AL1023" s="139"/>
      <c r="AM1023" s="139"/>
      <c r="AN1023" s="140"/>
    </row>
    <row r="1024" spans="1:40" s="64" customFormat="1" ht="63.75" x14ac:dyDescent="0.2">
      <c r="A1024" s="477"/>
      <c r="B1024" s="161"/>
      <c r="C1024" s="161"/>
      <c r="D1024" s="161"/>
      <c r="E1024" s="472"/>
      <c r="F1024" s="161"/>
      <c r="G1024" s="161"/>
      <c r="H1024" s="355"/>
      <c r="I1024" s="56" t="s">
        <v>49</v>
      </c>
      <c r="J1024" s="58"/>
      <c r="K1024" s="58" t="s">
        <v>73</v>
      </c>
      <c r="L1024" s="358"/>
      <c r="M1024" s="355"/>
      <c r="N1024" s="355"/>
      <c r="O1024" s="355"/>
      <c r="P1024" s="220"/>
      <c r="Q1024" s="298"/>
      <c r="R1024" s="298"/>
      <c r="S1024" s="298"/>
      <c r="T1024" s="361"/>
      <c r="U1024" s="56" t="s">
        <v>50</v>
      </c>
      <c r="V1024" s="57" t="s">
        <v>73</v>
      </c>
      <c r="W1024" s="57"/>
      <c r="X1024" s="320"/>
      <c r="Y1024" s="233"/>
      <c r="Z1024" s="233"/>
      <c r="AA1024" s="233"/>
      <c r="AB1024" s="233"/>
      <c r="AC1024" s="159"/>
      <c r="AD1024" s="159"/>
      <c r="AE1024" s="159"/>
      <c r="AF1024" s="173"/>
      <c r="AG1024" s="560"/>
      <c r="AH1024" s="560"/>
      <c r="AI1024" s="138"/>
      <c r="AJ1024" s="139"/>
      <c r="AK1024" s="139"/>
      <c r="AL1024" s="139"/>
      <c r="AM1024" s="139"/>
      <c r="AN1024" s="140"/>
    </row>
    <row r="1025" spans="1:40" s="64" customFormat="1" ht="63.75" x14ac:dyDescent="0.2">
      <c r="A1025" s="477"/>
      <c r="B1025" s="161"/>
      <c r="C1025" s="161"/>
      <c r="D1025" s="161"/>
      <c r="E1025" s="472"/>
      <c r="F1025" s="161"/>
      <c r="G1025" s="161"/>
      <c r="H1025" s="355"/>
      <c r="I1025" s="274" t="s">
        <v>51</v>
      </c>
      <c r="J1025" s="297"/>
      <c r="K1025" s="297" t="s">
        <v>73</v>
      </c>
      <c r="L1025" s="358"/>
      <c r="M1025" s="355"/>
      <c r="N1025" s="355"/>
      <c r="O1025" s="355"/>
      <c r="P1025" s="220"/>
      <c r="Q1025" s="298"/>
      <c r="R1025" s="298"/>
      <c r="S1025" s="298"/>
      <c r="T1025" s="361"/>
      <c r="U1025" s="56" t="s">
        <v>52</v>
      </c>
      <c r="V1025" s="57" t="s">
        <v>73</v>
      </c>
      <c r="W1025" s="57"/>
      <c r="X1025" s="320"/>
      <c r="Y1025" s="233"/>
      <c r="Z1025" s="233"/>
      <c r="AA1025" s="233"/>
      <c r="AB1025" s="233"/>
      <c r="AC1025" s="159"/>
      <c r="AD1025" s="159"/>
      <c r="AE1025" s="159"/>
      <c r="AF1025" s="173"/>
      <c r="AG1025" s="560"/>
      <c r="AH1025" s="560"/>
      <c r="AI1025" s="138"/>
      <c r="AJ1025" s="139"/>
      <c r="AK1025" s="139"/>
      <c r="AL1025" s="139"/>
      <c r="AM1025" s="139"/>
      <c r="AN1025" s="140"/>
    </row>
    <row r="1026" spans="1:40" s="64" customFormat="1" ht="14.45" customHeight="1" x14ac:dyDescent="0.2">
      <c r="A1026" s="477"/>
      <c r="B1026" s="161"/>
      <c r="C1026" s="161"/>
      <c r="D1026" s="161"/>
      <c r="E1026" s="472"/>
      <c r="F1026" s="161"/>
      <c r="G1026" s="161"/>
      <c r="H1026" s="355"/>
      <c r="I1026" s="274"/>
      <c r="J1026" s="297"/>
      <c r="K1026" s="297"/>
      <c r="L1026" s="358"/>
      <c r="M1026" s="355"/>
      <c r="N1026" s="355"/>
      <c r="O1026" s="355"/>
      <c r="P1026" s="220"/>
      <c r="Q1026" s="298"/>
      <c r="R1026" s="298"/>
      <c r="S1026" s="298"/>
      <c r="T1026" s="362"/>
      <c r="U1026" s="56" t="s">
        <v>53</v>
      </c>
      <c r="V1026" s="57"/>
      <c r="W1026" s="57" t="s">
        <v>73</v>
      </c>
      <c r="X1026" s="320"/>
      <c r="Y1026" s="233"/>
      <c r="Z1026" s="233"/>
      <c r="AA1026" s="233"/>
      <c r="AB1026" s="233"/>
      <c r="AC1026" s="159"/>
      <c r="AD1026" s="159"/>
      <c r="AE1026" s="159"/>
      <c r="AF1026" s="173"/>
      <c r="AG1026" s="560"/>
      <c r="AH1026" s="560"/>
      <c r="AI1026" s="138"/>
      <c r="AJ1026" s="139"/>
      <c r="AK1026" s="139"/>
      <c r="AL1026" s="139"/>
      <c r="AM1026" s="139"/>
      <c r="AN1026" s="140"/>
    </row>
    <row r="1027" spans="1:40" s="64" customFormat="1" ht="76.5" x14ac:dyDescent="0.2">
      <c r="A1027" s="477"/>
      <c r="B1027" s="161"/>
      <c r="C1027" s="161"/>
      <c r="D1027" s="161"/>
      <c r="E1027" s="472"/>
      <c r="F1027" s="161"/>
      <c r="G1027" s="161"/>
      <c r="H1027" s="355"/>
      <c r="I1027" s="274"/>
      <c r="J1027" s="297"/>
      <c r="K1027" s="297"/>
      <c r="L1027" s="358"/>
      <c r="M1027" s="355"/>
      <c r="N1027" s="355"/>
      <c r="O1027" s="355"/>
      <c r="P1027" s="328"/>
      <c r="Q1027" s="298"/>
      <c r="R1027" s="298"/>
      <c r="S1027" s="298"/>
      <c r="T1027" s="360" t="s">
        <v>54</v>
      </c>
      <c r="U1027" s="56" t="s">
        <v>43</v>
      </c>
      <c r="V1027" s="57"/>
      <c r="W1027" s="57"/>
      <c r="X1027" s="320">
        <f>SUM(IF(V1027="x",15)+IF(V1028="x",5)+IF(V1029="x",15)+IF(V1030="x",10)+IF(V1031="x",15)+IF(V1032="x",10)+IF(V1033="x",30))</f>
        <v>0</v>
      </c>
      <c r="Y1027" s="233"/>
      <c r="Z1027" s="233"/>
      <c r="AA1027" s="233"/>
      <c r="AB1027" s="233"/>
      <c r="AC1027" s="159"/>
      <c r="AD1027" s="159"/>
      <c r="AE1027" s="159"/>
      <c r="AF1027" s="173"/>
      <c r="AG1027" s="560"/>
      <c r="AH1027" s="560"/>
      <c r="AI1027" s="138"/>
      <c r="AJ1027" s="139"/>
      <c r="AK1027" s="139"/>
      <c r="AL1027" s="139"/>
      <c r="AM1027" s="139"/>
      <c r="AN1027" s="140"/>
    </row>
    <row r="1028" spans="1:40" s="64" customFormat="1" ht="63.75" x14ac:dyDescent="0.2">
      <c r="A1028" s="477"/>
      <c r="B1028" s="161"/>
      <c r="C1028" s="161"/>
      <c r="D1028" s="161"/>
      <c r="E1028" s="472"/>
      <c r="F1028" s="161"/>
      <c r="G1028" s="161"/>
      <c r="H1028" s="355"/>
      <c r="I1028" s="274" t="s">
        <v>55</v>
      </c>
      <c r="J1028" s="297" t="s">
        <v>73</v>
      </c>
      <c r="K1028" s="297"/>
      <c r="L1028" s="358"/>
      <c r="M1028" s="355"/>
      <c r="N1028" s="355"/>
      <c r="O1028" s="355"/>
      <c r="P1028" s="328"/>
      <c r="Q1028" s="298"/>
      <c r="R1028" s="298"/>
      <c r="S1028" s="298"/>
      <c r="T1028" s="361"/>
      <c r="U1028" s="56" t="s">
        <v>46</v>
      </c>
      <c r="V1028" s="57"/>
      <c r="W1028" s="57"/>
      <c r="X1028" s="320"/>
      <c r="Y1028" s="233"/>
      <c r="Z1028" s="233"/>
      <c r="AA1028" s="233"/>
      <c r="AB1028" s="233"/>
      <c r="AC1028" s="159"/>
      <c r="AD1028" s="159"/>
      <c r="AE1028" s="159"/>
      <c r="AF1028" s="173"/>
      <c r="AG1028" s="560"/>
      <c r="AH1028" s="560"/>
      <c r="AI1028" s="138"/>
      <c r="AJ1028" s="139"/>
      <c r="AK1028" s="139"/>
      <c r="AL1028" s="139"/>
      <c r="AM1028" s="139"/>
      <c r="AN1028" s="140"/>
    </row>
    <row r="1029" spans="1:40" s="64" customFormat="1" ht="13.15" customHeight="1" x14ac:dyDescent="0.2">
      <c r="A1029" s="477"/>
      <c r="B1029" s="161"/>
      <c r="C1029" s="161"/>
      <c r="D1029" s="161"/>
      <c r="E1029" s="472"/>
      <c r="F1029" s="161"/>
      <c r="G1029" s="161"/>
      <c r="H1029" s="355"/>
      <c r="I1029" s="274"/>
      <c r="J1029" s="297"/>
      <c r="K1029" s="297"/>
      <c r="L1029" s="358"/>
      <c r="M1029" s="355"/>
      <c r="N1029" s="355"/>
      <c r="O1029" s="355"/>
      <c r="P1029" s="328"/>
      <c r="Q1029" s="298"/>
      <c r="R1029" s="298"/>
      <c r="S1029" s="298"/>
      <c r="T1029" s="361"/>
      <c r="U1029" s="56" t="s">
        <v>47</v>
      </c>
      <c r="V1029" s="57"/>
      <c r="W1029" s="57"/>
      <c r="X1029" s="320"/>
      <c r="Y1029" s="233"/>
      <c r="Z1029" s="233"/>
      <c r="AA1029" s="233"/>
      <c r="AB1029" s="233"/>
      <c r="AC1029" s="159"/>
      <c r="AD1029" s="159"/>
      <c r="AE1029" s="159"/>
      <c r="AF1029" s="173"/>
      <c r="AG1029" s="560"/>
      <c r="AH1029" s="560"/>
      <c r="AI1029" s="138"/>
      <c r="AJ1029" s="139"/>
      <c r="AK1029" s="139"/>
      <c r="AL1029" s="139"/>
      <c r="AM1029" s="139"/>
      <c r="AN1029" s="140"/>
    </row>
    <row r="1030" spans="1:40" s="64" customFormat="1" ht="13.15" customHeight="1" x14ac:dyDescent="0.2">
      <c r="A1030" s="477"/>
      <c r="B1030" s="161"/>
      <c r="C1030" s="161"/>
      <c r="D1030" s="161"/>
      <c r="E1030" s="472"/>
      <c r="F1030" s="161"/>
      <c r="G1030" s="161"/>
      <c r="H1030" s="355"/>
      <c r="I1030" s="274"/>
      <c r="J1030" s="297"/>
      <c r="K1030" s="297"/>
      <c r="L1030" s="358"/>
      <c r="M1030" s="355"/>
      <c r="N1030" s="355"/>
      <c r="O1030" s="355"/>
      <c r="P1030" s="328"/>
      <c r="Q1030" s="298"/>
      <c r="R1030" s="298"/>
      <c r="S1030" s="298"/>
      <c r="T1030" s="361"/>
      <c r="U1030" s="56" t="s">
        <v>48</v>
      </c>
      <c r="V1030" s="57"/>
      <c r="W1030" s="57"/>
      <c r="X1030" s="320"/>
      <c r="Y1030" s="233"/>
      <c r="Z1030" s="233"/>
      <c r="AA1030" s="233"/>
      <c r="AB1030" s="233"/>
      <c r="AC1030" s="159"/>
      <c r="AD1030" s="159"/>
      <c r="AE1030" s="159"/>
      <c r="AF1030" s="173"/>
      <c r="AG1030" s="560"/>
      <c r="AH1030" s="560"/>
      <c r="AI1030" s="138"/>
      <c r="AJ1030" s="139"/>
      <c r="AK1030" s="139"/>
      <c r="AL1030" s="139"/>
      <c r="AM1030" s="139"/>
      <c r="AN1030" s="140"/>
    </row>
    <row r="1031" spans="1:40" s="64" customFormat="1" ht="63.75" x14ac:dyDescent="0.2">
      <c r="A1031" s="477"/>
      <c r="B1031" s="161"/>
      <c r="C1031" s="161"/>
      <c r="D1031" s="161"/>
      <c r="E1031" s="472"/>
      <c r="F1031" s="161"/>
      <c r="G1031" s="161"/>
      <c r="H1031" s="355"/>
      <c r="I1031" s="56" t="s">
        <v>56</v>
      </c>
      <c r="J1031" s="58"/>
      <c r="K1031" s="58" t="s">
        <v>73</v>
      </c>
      <c r="L1031" s="358"/>
      <c r="M1031" s="355"/>
      <c r="N1031" s="355"/>
      <c r="O1031" s="355"/>
      <c r="P1031" s="328"/>
      <c r="Q1031" s="298"/>
      <c r="R1031" s="298"/>
      <c r="S1031" s="298"/>
      <c r="T1031" s="361"/>
      <c r="U1031" s="56" t="s">
        <v>50</v>
      </c>
      <c r="V1031" s="57"/>
      <c r="W1031" s="57"/>
      <c r="X1031" s="320"/>
      <c r="Y1031" s="233"/>
      <c r="Z1031" s="233"/>
      <c r="AA1031" s="233"/>
      <c r="AB1031" s="233"/>
      <c r="AC1031" s="159"/>
      <c r="AD1031" s="159"/>
      <c r="AE1031" s="159"/>
      <c r="AF1031" s="173"/>
      <c r="AG1031" s="560"/>
      <c r="AH1031" s="560"/>
      <c r="AI1031" s="138"/>
      <c r="AJ1031" s="139"/>
      <c r="AK1031" s="139"/>
      <c r="AL1031" s="139"/>
      <c r="AM1031" s="139"/>
      <c r="AN1031" s="140"/>
    </row>
    <row r="1032" spans="1:40" s="64" customFormat="1" ht="63.75" x14ac:dyDescent="0.2">
      <c r="A1032" s="477"/>
      <c r="B1032" s="161"/>
      <c r="C1032" s="161"/>
      <c r="D1032" s="161"/>
      <c r="E1032" s="472"/>
      <c r="F1032" s="161"/>
      <c r="G1032" s="161"/>
      <c r="H1032" s="355"/>
      <c r="I1032" s="274" t="s">
        <v>57</v>
      </c>
      <c r="J1032" s="297" t="s">
        <v>73</v>
      </c>
      <c r="K1032" s="297"/>
      <c r="L1032" s="358"/>
      <c r="M1032" s="355"/>
      <c r="N1032" s="355"/>
      <c r="O1032" s="355"/>
      <c r="P1032" s="328"/>
      <c r="Q1032" s="298"/>
      <c r="R1032" s="298"/>
      <c r="S1032" s="298"/>
      <c r="T1032" s="361"/>
      <c r="U1032" s="56" t="s">
        <v>52</v>
      </c>
      <c r="V1032" s="57"/>
      <c r="W1032" s="57"/>
      <c r="X1032" s="320"/>
      <c r="Y1032" s="233"/>
      <c r="Z1032" s="233"/>
      <c r="AA1032" s="233"/>
      <c r="AB1032" s="233"/>
      <c r="AC1032" s="159"/>
      <c r="AD1032" s="159"/>
      <c r="AE1032" s="159"/>
      <c r="AF1032" s="173"/>
      <c r="AG1032" s="560"/>
      <c r="AH1032" s="560"/>
      <c r="AI1032" s="138"/>
      <c r="AJ1032" s="139"/>
      <c r="AK1032" s="139"/>
      <c r="AL1032" s="139"/>
      <c r="AM1032" s="139"/>
      <c r="AN1032" s="140"/>
    </row>
    <row r="1033" spans="1:40" s="64" customFormat="1" ht="13.15" customHeight="1" x14ac:dyDescent="0.2">
      <c r="A1033" s="477"/>
      <c r="B1033" s="161"/>
      <c r="C1033" s="161"/>
      <c r="D1033" s="161"/>
      <c r="E1033" s="472"/>
      <c r="F1033" s="161"/>
      <c r="G1033" s="161"/>
      <c r="H1033" s="355"/>
      <c r="I1033" s="274"/>
      <c r="J1033" s="297"/>
      <c r="K1033" s="297"/>
      <c r="L1033" s="358"/>
      <c r="M1033" s="355"/>
      <c r="N1033" s="355"/>
      <c r="O1033" s="355"/>
      <c r="P1033" s="328"/>
      <c r="Q1033" s="298"/>
      <c r="R1033" s="298"/>
      <c r="S1033" s="298"/>
      <c r="T1033" s="362"/>
      <c r="U1033" s="56" t="s">
        <v>53</v>
      </c>
      <c r="V1033" s="57"/>
      <c r="W1033" s="57"/>
      <c r="X1033" s="320"/>
      <c r="Y1033" s="233"/>
      <c r="Z1033" s="233"/>
      <c r="AA1033" s="233"/>
      <c r="AB1033" s="233"/>
      <c r="AC1033" s="159"/>
      <c r="AD1033" s="159"/>
      <c r="AE1033" s="159"/>
      <c r="AF1033" s="173"/>
      <c r="AG1033" s="560"/>
      <c r="AH1033" s="560"/>
      <c r="AI1033" s="138"/>
      <c r="AJ1033" s="139"/>
      <c r="AK1033" s="139"/>
      <c r="AL1033" s="139"/>
      <c r="AM1033" s="139"/>
      <c r="AN1033" s="140"/>
    </row>
    <row r="1034" spans="1:40" s="64" customFormat="1" ht="76.5" x14ac:dyDescent="0.2">
      <c r="A1034" s="477"/>
      <c r="B1034" s="161"/>
      <c r="C1034" s="161"/>
      <c r="D1034" s="161"/>
      <c r="E1034" s="472"/>
      <c r="F1034" s="161"/>
      <c r="G1034" s="161"/>
      <c r="H1034" s="355"/>
      <c r="I1034" s="274"/>
      <c r="J1034" s="297"/>
      <c r="K1034" s="297"/>
      <c r="L1034" s="358"/>
      <c r="M1034" s="355"/>
      <c r="N1034" s="355"/>
      <c r="O1034" s="355"/>
      <c r="P1034" s="217"/>
      <c r="Q1034" s="298"/>
      <c r="R1034" s="298"/>
      <c r="S1034" s="298"/>
      <c r="T1034" s="360" t="s">
        <v>58</v>
      </c>
      <c r="U1034" s="56" t="s">
        <v>43</v>
      </c>
      <c r="V1034" s="57"/>
      <c r="W1034" s="57"/>
      <c r="X1034" s="320">
        <f>SUM(IF(V1034="x",15)+IF(V1035="x",5)+IF(V1036="x",15)+IF(V1037="x",10)+IF(V1038="x",15)+IF(V1039="x",10)+IF(V1040="x",30))</f>
        <v>0</v>
      </c>
      <c r="Y1034" s="233"/>
      <c r="Z1034" s="233"/>
      <c r="AA1034" s="233"/>
      <c r="AB1034" s="233"/>
      <c r="AC1034" s="159"/>
      <c r="AD1034" s="159"/>
      <c r="AE1034" s="159"/>
      <c r="AF1034" s="173"/>
      <c r="AG1034" s="560"/>
      <c r="AH1034" s="560"/>
      <c r="AI1034" s="138"/>
      <c r="AJ1034" s="139"/>
      <c r="AK1034" s="139"/>
      <c r="AL1034" s="139"/>
      <c r="AM1034" s="139"/>
      <c r="AN1034" s="140"/>
    </row>
    <row r="1035" spans="1:40" s="64" customFormat="1" ht="26.45" customHeight="1" x14ac:dyDescent="0.2">
      <c r="A1035" s="477"/>
      <c r="B1035" s="161"/>
      <c r="C1035" s="161"/>
      <c r="D1035" s="161"/>
      <c r="E1035" s="472"/>
      <c r="F1035" s="161"/>
      <c r="G1035" s="161"/>
      <c r="H1035" s="355"/>
      <c r="I1035" s="274" t="s">
        <v>59</v>
      </c>
      <c r="J1035" s="363"/>
      <c r="K1035" s="297" t="s">
        <v>73</v>
      </c>
      <c r="L1035" s="358"/>
      <c r="M1035" s="355"/>
      <c r="N1035" s="355"/>
      <c r="O1035" s="355"/>
      <c r="P1035" s="217"/>
      <c r="Q1035" s="298"/>
      <c r="R1035" s="298"/>
      <c r="S1035" s="298"/>
      <c r="T1035" s="361"/>
      <c r="U1035" s="56" t="s">
        <v>46</v>
      </c>
      <c r="V1035" s="57"/>
      <c r="W1035" s="57"/>
      <c r="X1035" s="320"/>
      <c r="Y1035" s="233"/>
      <c r="Z1035" s="233"/>
      <c r="AA1035" s="233"/>
      <c r="AB1035" s="233"/>
      <c r="AC1035" s="159"/>
      <c r="AD1035" s="159"/>
      <c r="AE1035" s="159"/>
      <c r="AF1035" s="173"/>
      <c r="AG1035" s="560"/>
      <c r="AH1035" s="560"/>
      <c r="AI1035" s="138"/>
      <c r="AJ1035" s="139"/>
      <c r="AK1035" s="139"/>
      <c r="AL1035" s="139"/>
      <c r="AM1035" s="139"/>
      <c r="AN1035" s="140"/>
    </row>
    <row r="1036" spans="1:40" s="64" customFormat="1" ht="13.15" customHeight="1" x14ac:dyDescent="0.2">
      <c r="A1036" s="477"/>
      <c r="B1036" s="161"/>
      <c r="C1036" s="161"/>
      <c r="D1036" s="161"/>
      <c r="E1036" s="472"/>
      <c r="F1036" s="161"/>
      <c r="G1036" s="161"/>
      <c r="H1036" s="355"/>
      <c r="I1036" s="274"/>
      <c r="J1036" s="364"/>
      <c r="K1036" s="297"/>
      <c r="L1036" s="358"/>
      <c r="M1036" s="355"/>
      <c r="N1036" s="355"/>
      <c r="O1036" s="355"/>
      <c r="P1036" s="217"/>
      <c r="Q1036" s="298"/>
      <c r="R1036" s="298"/>
      <c r="S1036" s="298"/>
      <c r="T1036" s="361"/>
      <c r="U1036" s="56" t="s">
        <v>47</v>
      </c>
      <c r="V1036" s="57"/>
      <c r="W1036" s="57"/>
      <c r="X1036" s="320"/>
      <c r="Y1036" s="233"/>
      <c r="Z1036" s="233"/>
      <c r="AA1036" s="233"/>
      <c r="AB1036" s="233"/>
      <c r="AC1036" s="159"/>
      <c r="AD1036" s="159"/>
      <c r="AE1036" s="159"/>
      <c r="AF1036" s="173"/>
      <c r="AG1036" s="560"/>
      <c r="AH1036" s="560"/>
      <c r="AI1036" s="138"/>
      <c r="AJ1036" s="139"/>
      <c r="AK1036" s="139"/>
      <c r="AL1036" s="139"/>
      <c r="AM1036" s="139"/>
      <c r="AN1036" s="140"/>
    </row>
    <row r="1037" spans="1:40" s="64" customFormat="1" ht="13.15" customHeight="1" x14ac:dyDescent="0.2">
      <c r="A1037" s="477"/>
      <c r="B1037" s="161"/>
      <c r="C1037" s="161"/>
      <c r="D1037" s="161"/>
      <c r="E1037" s="472"/>
      <c r="F1037" s="161"/>
      <c r="G1037" s="161"/>
      <c r="H1037" s="355"/>
      <c r="I1037" s="274"/>
      <c r="J1037" s="364"/>
      <c r="K1037" s="297"/>
      <c r="L1037" s="358"/>
      <c r="M1037" s="355"/>
      <c r="N1037" s="355"/>
      <c r="O1037" s="355"/>
      <c r="P1037" s="217"/>
      <c r="Q1037" s="298"/>
      <c r="R1037" s="298"/>
      <c r="S1037" s="298"/>
      <c r="T1037" s="361"/>
      <c r="U1037" s="56" t="s">
        <v>48</v>
      </c>
      <c r="V1037" s="57"/>
      <c r="W1037" s="57"/>
      <c r="X1037" s="320"/>
      <c r="Y1037" s="233"/>
      <c r="Z1037" s="233"/>
      <c r="AA1037" s="233"/>
      <c r="AB1037" s="233"/>
      <c r="AC1037" s="159"/>
      <c r="AD1037" s="159"/>
      <c r="AE1037" s="159"/>
      <c r="AF1037" s="173"/>
      <c r="AG1037" s="560"/>
      <c r="AH1037" s="560"/>
      <c r="AI1037" s="138"/>
      <c r="AJ1037" s="139"/>
      <c r="AK1037" s="139"/>
      <c r="AL1037" s="139"/>
      <c r="AM1037" s="139"/>
      <c r="AN1037" s="140"/>
    </row>
    <row r="1038" spans="1:40" s="64" customFormat="1" ht="63.75" x14ac:dyDescent="0.2">
      <c r="A1038" s="477"/>
      <c r="B1038" s="161"/>
      <c r="C1038" s="161"/>
      <c r="D1038" s="161"/>
      <c r="E1038" s="472"/>
      <c r="F1038" s="161"/>
      <c r="G1038" s="161"/>
      <c r="H1038" s="355"/>
      <c r="I1038" s="274"/>
      <c r="J1038" s="365"/>
      <c r="K1038" s="297"/>
      <c r="L1038" s="358"/>
      <c r="M1038" s="355"/>
      <c r="N1038" s="355"/>
      <c r="O1038" s="355"/>
      <c r="P1038" s="217"/>
      <c r="Q1038" s="298"/>
      <c r="R1038" s="298"/>
      <c r="S1038" s="298"/>
      <c r="T1038" s="361"/>
      <c r="U1038" s="56" t="s">
        <v>50</v>
      </c>
      <c r="V1038" s="57"/>
      <c r="W1038" s="57"/>
      <c r="X1038" s="320"/>
      <c r="Y1038" s="233"/>
      <c r="Z1038" s="233"/>
      <c r="AA1038" s="233"/>
      <c r="AB1038" s="233"/>
      <c r="AC1038" s="159"/>
      <c r="AD1038" s="159"/>
      <c r="AE1038" s="159"/>
      <c r="AF1038" s="173"/>
      <c r="AG1038" s="560"/>
      <c r="AH1038" s="560"/>
      <c r="AI1038" s="138"/>
      <c r="AJ1038" s="139"/>
      <c r="AK1038" s="139"/>
      <c r="AL1038" s="139"/>
      <c r="AM1038" s="139"/>
      <c r="AN1038" s="140"/>
    </row>
    <row r="1039" spans="1:40" s="64" customFormat="1" ht="63.75" x14ac:dyDescent="0.2">
      <c r="A1039" s="477"/>
      <c r="B1039" s="161"/>
      <c r="C1039" s="161"/>
      <c r="D1039" s="161"/>
      <c r="E1039" s="472"/>
      <c r="F1039" s="161"/>
      <c r="G1039" s="161"/>
      <c r="H1039" s="355"/>
      <c r="I1039" s="56" t="s">
        <v>60</v>
      </c>
      <c r="J1039" s="58" t="s">
        <v>73</v>
      </c>
      <c r="K1039" s="58"/>
      <c r="L1039" s="358"/>
      <c r="M1039" s="355"/>
      <c r="N1039" s="355"/>
      <c r="O1039" s="355"/>
      <c r="P1039" s="217"/>
      <c r="Q1039" s="298"/>
      <c r="R1039" s="298"/>
      <c r="S1039" s="298"/>
      <c r="T1039" s="361"/>
      <c r="U1039" s="56" t="s">
        <v>52</v>
      </c>
      <c r="V1039" s="57"/>
      <c r="W1039" s="57"/>
      <c r="X1039" s="320"/>
      <c r="Y1039" s="233"/>
      <c r="Z1039" s="233"/>
      <c r="AA1039" s="233"/>
      <c r="AB1039" s="233"/>
      <c r="AC1039" s="159"/>
      <c r="AD1039" s="159"/>
      <c r="AE1039" s="159"/>
      <c r="AF1039" s="173"/>
      <c r="AG1039" s="560"/>
      <c r="AH1039" s="560"/>
      <c r="AI1039" s="138"/>
      <c r="AJ1039" s="139"/>
      <c r="AK1039" s="139"/>
      <c r="AL1039" s="139"/>
      <c r="AM1039" s="139"/>
      <c r="AN1039" s="140"/>
    </row>
    <row r="1040" spans="1:40" s="64" customFormat="1" ht="13.15" customHeight="1" x14ac:dyDescent="0.2">
      <c r="A1040" s="477"/>
      <c r="B1040" s="161"/>
      <c r="C1040" s="161"/>
      <c r="D1040" s="161"/>
      <c r="E1040" s="472"/>
      <c r="F1040" s="161"/>
      <c r="G1040" s="161"/>
      <c r="H1040" s="355"/>
      <c r="I1040" s="274" t="s">
        <v>61</v>
      </c>
      <c r="J1040" s="297" t="s">
        <v>73</v>
      </c>
      <c r="K1040" s="297"/>
      <c r="L1040" s="358"/>
      <c r="M1040" s="355"/>
      <c r="N1040" s="355"/>
      <c r="O1040" s="355"/>
      <c r="P1040" s="217"/>
      <c r="Q1040" s="298"/>
      <c r="R1040" s="298"/>
      <c r="S1040" s="298"/>
      <c r="T1040" s="362"/>
      <c r="U1040" s="56" t="s">
        <v>53</v>
      </c>
      <c r="V1040" s="57"/>
      <c r="W1040" s="57"/>
      <c r="X1040" s="320"/>
      <c r="Y1040" s="233"/>
      <c r="Z1040" s="233"/>
      <c r="AA1040" s="233"/>
      <c r="AB1040" s="233"/>
      <c r="AC1040" s="159"/>
      <c r="AD1040" s="159"/>
      <c r="AE1040" s="159"/>
      <c r="AF1040" s="173"/>
      <c r="AG1040" s="560"/>
      <c r="AH1040" s="560"/>
      <c r="AI1040" s="138"/>
      <c r="AJ1040" s="139"/>
      <c r="AK1040" s="139"/>
      <c r="AL1040" s="139"/>
      <c r="AM1040" s="139"/>
      <c r="AN1040" s="140"/>
    </row>
    <row r="1041" spans="1:40" s="64" customFormat="1" ht="76.5" x14ac:dyDescent="0.2">
      <c r="A1041" s="477"/>
      <c r="B1041" s="161"/>
      <c r="C1041" s="161"/>
      <c r="D1041" s="161"/>
      <c r="E1041" s="472"/>
      <c r="F1041" s="161"/>
      <c r="G1041" s="161"/>
      <c r="H1041" s="355"/>
      <c r="I1041" s="274"/>
      <c r="J1041" s="297"/>
      <c r="K1041" s="297"/>
      <c r="L1041" s="358"/>
      <c r="M1041" s="355"/>
      <c r="N1041" s="355"/>
      <c r="O1041" s="355"/>
      <c r="P1041" s="178"/>
      <c r="Q1041" s="298"/>
      <c r="R1041" s="298"/>
      <c r="S1041" s="298"/>
      <c r="T1041" s="360" t="s">
        <v>62</v>
      </c>
      <c r="U1041" s="56" t="s">
        <v>43</v>
      </c>
      <c r="V1041" s="57"/>
      <c r="W1041" s="57"/>
      <c r="X1041" s="320">
        <f>SUM(IF(V1041="x",15)+IF(V1042="x",5)+IF(V1043="x",15)+IF(V1044="x",10)+IF(V1045="x",15)+IF(V1046="x",10)+IF(V1047="x",30))</f>
        <v>0</v>
      </c>
      <c r="Y1041" s="233"/>
      <c r="Z1041" s="233"/>
      <c r="AA1041" s="233"/>
      <c r="AB1041" s="233"/>
      <c r="AC1041" s="159"/>
      <c r="AD1041" s="159"/>
      <c r="AE1041" s="159"/>
      <c r="AF1041" s="173"/>
      <c r="AG1041" s="560"/>
      <c r="AH1041" s="560"/>
      <c r="AI1041" s="138"/>
      <c r="AJ1041" s="139"/>
      <c r="AK1041" s="139"/>
      <c r="AL1041" s="139"/>
      <c r="AM1041" s="139"/>
      <c r="AN1041" s="140"/>
    </row>
    <row r="1042" spans="1:40" s="64" customFormat="1" ht="63.75" x14ac:dyDescent="0.2">
      <c r="A1042" s="477"/>
      <c r="B1042" s="161"/>
      <c r="C1042" s="161"/>
      <c r="D1042" s="161"/>
      <c r="E1042" s="472"/>
      <c r="F1042" s="161"/>
      <c r="G1042" s="161"/>
      <c r="H1042" s="355"/>
      <c r="I1042" s="274"/>
      <c r="J1042" s="297"/>
      <c r="K1042" s="297"/>
      <c r="L1042" s="358"/>
      <c r="M1042" s="355"/>
      <c r="N1042" s="355"/>
      <c r="O1042" s="355"/>
      <c r="P1042" s="178"/>
      <c r="Q1042" s="298"/>
      <c r="R1042" s="298"/>
      <c r="S1042" s="298"/>
      <c r="T1042" s="361"/>
      <c r="U1042" s="56" t="s">
        <v>46</v>
      </c>
      <c r="V1042" s="57"/>
      <c r="W1042" s="57"/>
      <c r="X1042" s="320"/>
      <c r="Y1042" s="233"/>
      <c r="Z1042" s="233"/>
      <c r="AA1042" s="233"/>
      <c r="AB1042" s="233"/>
      <c r="AC1042" s="159"/>
      <c r="AD1042" s="159"/>
      <c r="AE1042" s="159"/>
      <c r="AF1042" s="173"/>
      <c r="AG1042" s="560"/>
      <c r="AH1042" s="560"/>
      <c r="AI1042" s="138"/>
      <c r="AJ1042" s="139"/>
      <c r="AK1042" s="139"/>
      <c r="AL1042" s="139"/>
      <c r="AM1042" s="139"/>
      <c r="AN1042" s="140"/>
    </row>
    <row r="1043" spans="1:40" s="64" customFormat="1" ht="13.15" customHeight="1" x14ac:dyDescent="0.2">
      <c r="A1043" s="477"/>
      <c r="B1043" s="161"/>
      <c r="C1043" s="161"/>
      <c r="D1043" s="161"/>
      <c r="E1043" s="472"/>
      <c r="F1043" s="161"/>
      <c r="G1043" s="161"/>
      <c r="H1043" s="355"/>
      <c r="I1043" s="56" t="s">
        <v>63</v>
      </c>
      <c r="J1043" s="58"/>
      <c r="K1043" s="58" t="s">
        <v>73</v>
      </c>
      <c r="L1043" s="358"/>
      <c r="M1043" s="355"/>
      <c r="N1043" s="355"/>
      <c r="O1043" s="355"/>
      <c r="P1043" s="178"/>
      <c r="Q1043" s="298"/>
      <c r="R1043" s="298"/>
      <c r="S1043" s="298"/>
      <c r="T1043" s="361"/>
      <c r="U1043" s="56" t="s">
        <v>47</v>
      </c>
      <c r="V1043" s="57"/>
      <c r="W1043" s="57"/>
      <c r="X1043" s="320"/>
      <c r="Y1043" s="233"/>
      <c r="Z1043" s="233"/>
      <c r="AA1043" s="233"/>
      <c r="AB1043" s="233"/>
      <c r="AC1043" s="159"/>
      <c r="AD1043" s="159"/>
      <c r="AE1043" s="159"/>
      <c r="AF1043" s="173"/>
      <c r="AG1043" s="560"/>
      <c r="AH1043" s="560"/>
      <c r="AI1043" s="138"/>
      <c r="AJ1043" s="139"/>
      <c r="AK1043" s="139"/>
      <c r="AL1043" s="139"/>
      <c r="AM1043" s="139"/>
      <c r="AN1043" s="140"/>
    </row>
    <row r="1044" spans="1:40" s="64" customFormat="1" ht="13.15" customHeight="1" x14ac:dyDescent="0.2">
      <c r="A1044" s="477"/>
      <c r="B1044" s="161"/>
      <c r="C1044" s="161"/>
      <c r="D1044" s="161"/>
      <c r="E1044" s="472"/>
      <c r="F1044" s="161"/>
      <c r="G1044" s="161"/>
      <c r="H1044" s="355"/>
      <c r="I1044" s="56" t="s">
        <v>64</v>
      </c>
      <c r="J1044" s="58" t="s">
        <v>73</v>
      </c>
      <c r="K1044" s="58"/>
      <c r="L1044" s="358"/>
      <c r="M1044" s="355"/>
      <c r="N1044" s="355"/>
      <c r="O1044" s="355"/>
      <c r="P1044" s="178"/>
      <c r="Q1044" s="298"/>
      <c r="R1044" s="298"/>
      <c r="S1044" s="298"/>
      <c r="T1044" s="361"/>
      <c r="U1044" s="56" t="s">
        <v>48</v>
      </c>
      <c r="V1044" s="57"/>
      <c r="W1044" s="57"/>
      <c r="X1044" s="320"/>
      <c r="Y1044" s="233"/>
      <c r="Z1044" s="233"/>
      <c r="AA1044" s="233"/>
      <c r="AB1044" s="233"/>
      <c r="AC1044" s="159"/>
      <c r="AD1044" s="159"/>
      <c r="AE1044" s="159"/>
      <c r="AF1044" s="173"/>
      <c r="AG1044" s="560"/>
      <c r="AH1044" s="560"/>
      <c r="AI1044" s="138"/>
      <c r="AJ1044" s="139"/>
      <c r="AK1044" s="139"/>
      <c r="AL1044" s="139"/>
      <c r="AM1044" s="139"/>
      <c r="AN1044" s="140"/>
    </row>
    <row r="1045" spans="1:40" s="64" customFormat="1" ht="63.75" x14ac:dyDescent="0.2">
      <c r="A1045" s="477"/>
      <c r="B1045" s="161"/>
      <c r="C1045" s="161"/>
      <c r="D1045" s="161"/>
      <c r="E1045" s="472"/>
      <c r="F1045" s="161"/>
      <c r="G1045" s="161"/>
      <c r="H1045" s="355"/>
      <c r="I1045" s="56" t="s">
        <v>65</v>
      </c>
      <c r="J1045" s="58"/>
      <c r="K1045" s="58" t="s">
        <v>73</v>
      </c>
      <c r="L1045" s="358"/>
      <c r="M1045" s="355"/>
      <c r="N1045" s="355"/>
      <c r="O1045" s="355"/>
      <c r="P1045" s="178"/>
      <c r="Q1045" s="298"/>
      <c r="R1045" s="298"/>
      <c r="S1045" s="298"/>
      <c r="T1045" s="361"/>
      <c r="U1045" s="56" t="s">
        <v>50</v>
      </c>
      <c r="V1045" s="57"/>
      <c r="W1045" s="57"/>
      <c r="X1045" s="320"/>
      <c r="Y1045" s="233"/>
      <c r="Z1045" s="233"/>
      <c r="AA1045" s="233"/>
      <c r="AB1045" s="233"/>
      <c r="AC1045" s="159"/>
      <c r="AD1045" s="159"/>
      <c r="AE1045" s="159"/>
      <c r="AF1045" s="173"/>
      <c r="AG1045" s="560"/>
      <c r="AH1045" s="560"/>
      <c r="AI1045" s="138"/>
      <c r="AJ1045" s="139"/>
      <c r="AK1045" s="139"/>
      <c r="AL1045" s="139"/>
      <c r="AM1045" s="139"/>
      <c r="AN1045" s="140"/>
    </row>
    <row r="1046" spans="1:40" s="64" customFormat="1" ht="63.75" x14ac:dyDescent="0.2">
      <c r="A1046" s="477"/>
      <c r="B1046" s="161"/>
      <c r="C1046" s="161"/>
      <c r="D1046" s="161"/>
      <c r="E1046" s="472"/>
      <c r="F1046" s="161"/>
      <c r="G1046" s="161"/>
      <c r="H1046" s="355"/>
      <c r="I1046" s="56" t="s">
        <v>66</v>
      </c>
      <c r="J1046" s="58"/>
      <c r="K1046" s="58" t="s">
        <v>73</v>
      </c>
      <c r="L1046" s="358"/>
      <c r="M1046" s="355"/>
      <c r="N1046" s="355"/>
      <c r="O1046" s="355"/>
      <c r="P1046" s="178"/>
      <c r="Q1046" s="298"/>
      <c r="R1046" s="298"/>
      <c r="S1046" s="298"/>
      <c r="T1046" s="361"/>
      <c r="U1046" s="56" t="s">
        <v>52</v>
      </c>
      <c r="V1046" s="57"/>
      <c r="W1046" s="57"/>
      <c r="X1046" s="320"/>
      <c r="Y1046" s="233"/>
      <c r="Z1046" s="233"/>
      <c r="AA1046" s="233"/>
      <c r="AB1046" s="233"/>
      <c r="AC1046" s="159"/>
      <c r="AD1046" s="159"/>
      <c r="AE1046" s="159"/>
      <c r="AF1046" s="173"/>
      <c r="AG1046" s="560"/>
      <c r="AH1046" s="560"/>
      <c r="AI1046" s="138"/>
      <c r="AJ1046" s="139"/>
      <c r="AK1046" s="139"/>
      <c r="AL1046" s="139"/>
      <c r="AM1046" s="139"/>
      <c r="AN1046" s="140"/>
    </row>
    <row r="1047" spans="1:40" s="64" customFormat="1" ht="13.15" customHeight="1" x14ac:dyDescent="0.2">
      <c r="A1047" s="477"/>
      <c r="B1047" s="161"/>
      <c r="C1047" s="161"/>
      <c r="D1047" s="161"/>
      <c r="E1047" s="472"/>
      <c r="F1047" s="161"/>
      <c r="G1047" s="161"/>
      <c r="H1047" s="355"/>
      <c r="I1047" s="56" t="s">
        <v>67</v>
      </c>
      <c r="J1047" s="58"/>
      <c r="K1047" s="58" t="s">
        <v>73</v>
      </c>
      <c r="L1047" s="358"/>
      <c r="M1047" s="355"/>
      <c r="N1047" s="355"/>
      <c r="O1047" s="355"/>
      <c r="P1047" s="178"/>
      <c r="Q1047" s="298"/>
      <c r="R1047" s="298"/>
      <c r="S1047" s="298"/>
      <c r="T1047" s="362"/>
      <c r="U1047" s="56" t="s">
        <v>53</v>
      </c>
      <c r="V1047" s="57"/>
      <c r="W1047" s="57"/>
      <c r="X1047" s="320"/>
      <c r="Y1047" s="233"/>
      <c r="Z1047" s="233"/>
      <c r="AA1047" s="233"/>
      <c r="AB1047" s="233"/>
      <c r="AC1047" s="159"/>
      <c r="AD1047" s="159"/>
      <c r="AE1047" s="159"/>
      <c r="AF1047" s="173"/>
      <c r="AG1047" s="560"/>
      <c r="AH1047" s="560"/>
      <c r="AI1047" s="138"/>
      <c r="AJ1047" s="139"/>
      <c r="AK1047" s="139"/>
      <c r="AL1047" s="139"/>
      <c r="AM1047" s="139"/>
      <c r="AN1047" s="140"/>
    </row>
    <row r="1048" spans="1:40" s="64" customFormat="1" ht="13.15" customHeight="1" x14ac:dyDescent="0.2">
      <c r="A1048" s="477"/>
      <c r="B1048" s="161"/>
      <c r="C1048" s="161"/>
      <c r="D1048" s="161"/>
      <c r="E1048" s="472"/>
      <c r="F1048" s="161"/>
      <c r="G1048" s="161"/>
      <c r="H1048" s="355"/>
      <c r="I1048" s="56" t="s">
        <v>68</v>
      </c>
      <c r="J1048" s="36"/>
      <c r="K1048" s="58" t="s">
        <v>73</v>
      </c>
      <c r="L1048" s="358"/>
      <c r="M1048" s="355"/>
      <c r="N1048" s="355"/>
      <c r="O1048" s="355"/>
      <c r="P1048" s="368" t="s">
        <v>69</v>
      </c>
      <c r="Q1048" s="369"/>
      <c r="R1048" s="369"/>
      <c r="S1048" s="369"/>
      <c r="T1048" s="369"/>
      <c r="U1048" s="369"/>
      <c r="V1048" s="369"/>
      <c r="W1048" s="369"/>
      <c r="X1048" s="370"/>
      <c r="Y1048" s="233"/>
      <c r="Z1048" s="233"/>
      <c r="AA1048" s="233"/>
      <c r="AB1048" s="233"/>
      <c r="AC1048" s="159"/>
      <c r="AD1048" s="159"/>
      <c r="AE1048" s="159"/>
      <c r="AF1048" s="173"/>
      <c r="AG1048" s="560"/>
      <c r="AH1048" s="560"/>
      <c r="AI1048" s="138"/>
      <c r="AJ1048" s="139"/>
      <c r="AK1048" s="139"/>
      <c r="AL1048" s="139"/>
      <c r="AM1048" s="139"/>
      <c r="AN1048" s="140"/>
    </row>
    <row r="1049" spans="1:40" s="64" customFormat="1" ht="13.15" customHeight="1" x14ac:dyDescent="0.2">
      <c r="A1049" s="477"/>
      <c r="B1049" s="161"/>
      <c r="C1049" s="161"/>
      <c r="D1049" s="161"/>
      <c r="E1049" s="472"/>
      <c r="F1049" s="161"/>
      <c r="G1049" s="161"/>
      <c r="H1049" s="355"/>
      <c r="I1049" s="56" t="s">
        <v>70</v>
      </c>
      <c r="J1049" s="38"/>
      <c r="K1049" s="58" t="s">
        <v>73</v>
      </c>
      <c r="L1049" s="358"/>
      <c r="M1049" s="355"/>
      <c r="N1049" s="355"/>
      <c r="O1049" s="355"/>
      <c r="P1049" s="371"/>
      <c r="Q1049" s="372"/>
      <c r="R1049" s="372"/>
      <c r="S1049" s="372"/>
      <c r="T1049" s="372"/>
      <c r="U1049" s="372"/>
      <c r="V1049" s="372"/>
      <c r="W1049" s="372"/>
      <c r="X1049" s="373"/>
      <c r="Y1049" s="233"/>
      <c r="Z1049" s="233"/>
      <c r="AA1049" s="233"/>
      <c r="AB1049" s="233"/>
      <c r="AC1049" s="159"/>
      <c r="AD1049" s="159"/>
      <c r="AE1049" s="159"/>
      <c r="AF1049" s="173"/>
      <c r="AG1049" s="560"/>
      <c r="AH1049" s="560"/>
      <c r="AI1049" s="138"/>
      <c r="AJ1049" s="139"/>
      <c r="AK1049" s="139"/>
      <c r="AL1049" s="139"/>
      <c r="AM1049" s="139"/>
      <c r="AN1049" s="140"/>
    </row>
    <row r="1050" spans="1:40" s="64" customFormat="1" ht="13.15" customHeight="1" x14ac:dyDescent="0.2">
      <c r="A1050" s="477"/>
      <c r="B1050" s="161"/>
      <c r="C1050" s="161"/>
      <c r="D1050" s="161"/>
      <c r="E1050" s="472"/>
      <c r="F1050" s="161"/>
      <c r="G1050" s="161"/>
      <c r="H1050" s="355"/>
      <c r="I1050" s="56" t="s">
        <v>71</v>
      </c>
      <c r="J1050" s="38"/>
      <c r="K1050" s="58" t="s">
        <v>73</v>
      </c>
      <c r="L1050" s="358"/>
      <c r="M1050" s="355"/>
      <c r="N1050" s="355"/>
      <c r="O1050" s="355"/>
      <c r="P1050" s="371"/>
      <c r="Q1050" s="372"/>
      <c r="R1050" s="372"/>
      <c r="S1050" s="372"/>
      <c r="T1050" s="372"/>
      <c r="U1050" s="372"/>
      <c r="V1050" s="372"/>
      <c r="W1050" s="372"/>
      <c r="X1050" s="373"/>
      <c r="Y1050" s="233"/>
      <c r="Z1050" s="233"/>
      <c r="AA1050" s="233"/>
      <c r="AB1050" s="233"/>
      <c r="AC1050" s="159"/>
      <c r="AD1050" s="159"/>
      <c r="AE1050" s="159"/>
      <c r="AF1050" s="173"/>
      <c r="AG1050" s="560"/>
      <c r="AH1050" s="560"/>
      <c r="AI1050" s="138"/>
      <c r="AJ1050" s="139"/>
      <c r="AK1050" s="139"/>
      <c r="AL1050" s="139"/>
      <c r="AM1050" s="139"/>
      <c r="AN1050" s="140"/>
    </row>
    <row r="1051" spans="1:40" s="64" customFormat="1" ht="13.15" customHeight="1" x14ac:dyDescent="0.2">
      <c r="A1051" s="477"/>
      <c r="B1051" s="162"/>
      <c r="C1051" s="162"/>
      <c r="D1051" s="162"/>
      <c r="E1051" s="473"/>
      <c r="F1051" s="162"/>
      <c r="G1051" s="162"/>
      <c r="H1051" s="356"/>
      <c r="I1051" s="34" t="s">
        <v>72</v>
      </c>
      <c r="J1051" s="38"/>
      <c r="K1051" s="36" t="s">
        <v>73</v>
      </c>
      <c r="L1051" s="359"/>
      <c r="M1051" s="356"/>
      <c r="N1051" s="356"/>
      <c r="O1051" s="356"/>
      <c r="P1051" s="374"/>
      <c r="Q1051" s="375"/>
      <c r="R1051" s="375"/>
      <c r="S1051" s="375"/>
      <c r="T1051" s="375"/>
      <c r="U1051" s="375"/>
      <c r="V1051" s="375"/>
      <c r="W1051" s="375"/>
      <c r="X1051" s="376"/>
      <c r="Y1051" s="234"/>
      <c r="Z1051" s="234"/>
      <c r="AA1051" s="234"/>
      <c r="AB1051" s="234"/>
      <c r="AC1051" s="160"/>
      <c r="AD1051" s="160"/>
      <c r="AE1051" s="160"/>
      <c r="AF1051" s="174"/>
      <c r="AG1051" s="561"/>
      <c r="AH1051" s="561"/>
      <c r="AI1051" s="143"/>
      <c r="AJ1051" s="144"/>
      <c r="AK1051" s="144"/>
      <c r="AL1051" s="144"/>
      <c r="AM1051" s="144"/>
      <c r="AN1051" s="145"/>
    </row>
    <row r="1052" spans="1:40" s="64" customFormat="1" ht="25.5" customHeight="1" x14ac:dyDescent="0.2">
      <c r="A1052" s="477"/>
      <c r="B1052" s="158" t="s">
        <v>570</v>
      </c>
      <c r="C1052" s="158" t="s">
        <v>309</v>
      </c>
      <c r="D1052" s="158" t="s">
        <v>452</v>
      </c>
      <c r="E1052" s="471" t="s">
        <v>453</v>
      </c>
      <c r="F1052" s="158" t="s">
        <v>454</v>
      </c>
      <c r="G1052" s="158">
        <v>5</v>
      </c>
      <c r="H1052" s="366" t="str">
        <f>IF(G1052=1,"RARA VEZ",IF(G1052=2,"IMPROBABLE",IF(G1052=3,"POSIBLE",IF(G1052=4,"PROBABLE",IF(G1052=5,"CASI SEGURO"," ")))))</f>
        <v>CASI SEGURO</v>
      </c>
      <c r="I1052" s="56" t="s">
        <v>41</v>
      </c>
      <c r="J1052" s="65"/>
      <c r="K1052" s="58" t="s">
        <v>74</v>
      </c>
      <c r="L1052" s="367">
        <v>3</v>
      </c>
      <c r="M1052" s="366">
        <v>5</v>
      </c>
      <c r="N1052" s="366">
        <v>8</v>
      </c>
      <c r="O1052" s="366" t="str">
        <f>IF(N1052&lt;11,"BAJA",IF(N1052&gt;59,"EXTREMA",IF(N1052=15,"MODERADA",IF(N1052=20,"MODERADA",IF(N1052=25,"MODERADA",IF(N1052=30,"ALTA",IF(N1052=40,"ALTA",IF(N1052=50,"ALTA"," "))))))))</f>
        <v>BAJA</v>
      </c>
      <c r="P1052" s="220" t="s">
        <v>469</v>
      </c>
      <c r="Q1052" s="238"/>
      <c r="R1052" s="238" t="s">
        <v>73</v>
      </c>
      <c r="S1052" s="238"/>
      <c r="T1052" s="360"/>
      <c r="U1052" s="56" t="s">
        <v>43</v>
      </c>
      <c r="V1052" s="57"/>
      <c r="W1052" s="57" t="s">
        <v>73</v>
      </c>
      <c r="X1052" s="320">
        <f>SUM(IF(V1052="x",15)+IF(V1053="x",5)+IF(V1054="x",15)+IF(V1055="x",10)+IF(V1056="x",15)+IF(V1057="x",10)+IF(V1058="x",30))</f>
        <v>70</v>
      </c>
      <c r="Y1052" s="233">
        <f>AVERAGE(X1052:X1079)</f>
        <v>17.5</v>
      </c>
      <c r="Z1052" s="233" t="str">
        <f>IF(Y1052&lt;86,"DEBIL",IF(Y1052&gt;95,"FUERTE",IF(Y1052=86,"MODERADO",IF(Y1052=87,"MODERADO",IF(Y1052=88,"MODERADO",IF(Y1052=89,"MODERADO",IF(Y1052=90,"MODERADO",IF(Y1052=91,"MODERADO",IF(Y1052=92,"MODERADO",IF(Y1052=93,"MODERADO",IF(Y1052=94,"MODERADO",IF(Y1052=95,"MODERADO"," "))))))))))))</f>
        <v>DEBIL</v>
      </c>
      <c r="AA1052" s="232" t="str">
        <f>IF(Y1052&lt;85,O1052," ")</f>
        <v>BAJA</v>
      </c>
      <c r="AB1052" s="232" t="s">
        <v>44</v>
      </c>
      <c r="AC1052" s="170" t="s">
        <v>456</v>
      </c>
      <c r="AD1052" s="170" t="s">
        <v>470</v>
      </c>
      <c r="AE1052" s="170" t="s">
        <v>458</v>
      </c>
      <c r="AF1052" s="170" t="s">
        <v>459</v>
      </c>
      <c r="AG1052" s="557" t="s">
        <v>814</v>
      </c>
      <c r="AH1052" s="557" t="s">
        <v>815</v>
      </c>
      <c r="AI1052" s="135" t="s">
        <v>817</v>
      </c>
      <c r="AJ1052" s="136"/>
      <c r="AK1052" s="136"/>
      <c r="AL1052" s="136"/>
      <c r="AM1052" s="136"/>
      <c r="AN1052" s="137"/>
    </row>
    <row r="1053" spans="1:40" s="64" customFormat="1" ht="63.75" x14ac:dyDescent="0.2">
      <c r="A1053" s="477"/>
      <c r="B1053" s="161"/>
      <c r="C1053" s="161"/>
      <c r="D1053" s="161"/>
      <c r="E1053" s="472"/>
      <c r="F1053" s="161"/>
      <c r="G1053" s="161"/>
      <c r="H1053" s="355"/>
      <c r="I1053" s="56" t="s">
        <v>45</v>
      </c>
      <c r="J1053" s="297" t="s">
        <v>73</v>
      </c>
      <c r="K1053" s="297"/>
      <c r="L1053" s="358"/>
      <c r="M1053" s="355"/>
      <c r="N1053" s="355"/>
      <c r="O1053" s="355"/>
      <c r="P1053" s="220"/>
      <c r="Q1053" s="238"/>
      <c r="R1053" s="238"/>
      <c r="S1053" s="238"/>
      <c r="T1053" s="361"/>
      <c r="U1053" s="56" t="s">
        <v>46</v>
      </c>
      <c r="V1053" s="57" t="s">
        <v>73</v>
      </c>
      <c r="W1053" s="57"/>
      <c r="X1053" s="320"/>
      <c r="Y1053" s="233"/>
      <c r="Z1053" s="233"/>
      <c r="AA1053" s="233"/>
      <c r="AB1053" s="233"/>
      <c r="AC1053" s="159"/>
      <c r="AD1053" s="159"/>
      <c r="AE1053" s="159"/>
      <c r="AF1053" s="159"/>
      <c r="AG1053" s="558"/>
      <c r="AH1053" s="558"/>
      <c r="AI1053" s="138"/>
      <c r="AJ1053" s="139"/>
      <c r="AK1053" s="139"/>
      <c r="AL1053" s="139"/>
      <c r="AM1053" s="139"/>
      <c r="AN1053" s="140"/>
    </row>
    <row r="1054" spans="1:40" s="64" customFormat="1" ht="14.45" customHeight="1" x14ac:dyDescent="0.2">
      <c r="A1054" s="477"/>
      <c r="B1054" s="161"/>
      <c r="C1054" s="161"/>
      <c r="D1054" s="161"/>
      <c r="E1054" s="472"/>
      <c r="F1054" s="161"/>
      <c r="G1054" s="161"/>
      <c r="H1054" s="355"/>
      <c r="I1054" s="56"/>
      <c r="J1054" s="297"/>
      <c r="K1054" s="297"/>
      <c r="L1054" s="358"/>
      <c r="M1054" s="355"/>
      <c r="N1054" s="355"/>
      <c r="O1054" s="355"/>
      <c r="P1054" s="220"/>
      <c r="Q1054" s="238"/>
      <c r="R1054" s="238"/>
      <c r="S1054" s="238"/>
      <c r="T1054" s="361"/>
      <c r="U1054" s="56" t="s">
        <v>47</v>
      </c>
      <c r="V1054" s="57"/>
      <c r="W1054" s="57" t="s">
        <v>73</v>
      </c>
      <c r="X1054" s="320"/>
      <c r="Y1054" s="233"/>
      <c r="Z1054" s="233"/>
      <c r="AA1054" s="233"/>
      <c r="AB1054" s="233"/>
      <c r="AC1054" s="159"/>
      <c r="AD1054" s="159"/>
      <c r="AE1054" s="159"/>
      <c r="AF1054" s="159"/>
      <c r="AG1054" s="558"/>
      <c r="AH1054" s="558"/>
      <c r="AI1054" s="138"/>
      <c r="AJ1054" s="139"/>
      <c r="AK1054" s="139"/>
      <c r="AL1054" s="139"/>
      <c r="AM1054" s="139"/>
      <c r="AN1054" s="140"/>
    </row>
    <row r="1055" spans="1:40" s="64" customFormat="1" ht="14.45" customHeight="1" x14ac:dyDescent="0.2">
      <c r="A1055" s="477"/>
      <c r="B1055" s="161"/>
      <c r="C1055" s="161"/>
      <c r="D1055" s="161"/>
      <c r="E1055" s="472"/>
      <c r="F1055" s="161"/>
      <c r="G1055" s="161"/>
      <c r="H1055" s="355"/>
      <c r="I1055" s="56"/>
      <c r="J1055" s="297"/>
      <c r="K1055" s="297"/>
      <c r="L1055" s="358"/>
      <c r="M1055" s="355"/>
      <c r="N1055" s="355"/>
      <c r="O1055" s="355"/>
      <c r="P1055" s="220"/>
      <c r="Q1055" s="238"/>
      <c r="R1055" s="238"/>
      <c r="S1055" s="238"/>
      <c r="T1055" s="361"/>
      <c r="U1055" s="56" t="s">
        <v>48</v>
      </c>
      <c r="V1055" s="57" t="s">
        <v>73</v>
      </c>
      <c r="W1055" s="57"/>
      <c r="X1055" s="320"/>
      <c r="Y1055" s="233"/>
      <c r="Z1055" s="233"/>
      <c r="AA1055" s="233"/>
      <c r="AB1055" s="233"/>
      <c r="AC1055" s="159"/>
      <c r="AD1055" s="159"/>
      <c r="AE1055" s="159"/>
      <c r="AF1055" s="159"/>
      <c r="AG1055" s="558"/>
      <c r="AH1055" s="558"/>
      <c r="AI1055" s="138"/>
      <c r="AJ1055" s="139"/>
      <c r="AK1055" s="139"/>
      <c r="AL1055" s="139"/>
      <c r="AM1055" s="139"/>
      <c r="AN1055" s="140"/>
    </row>
    <row r="1056" spans="1:40" s="64" customFormat="1" ht="63.75" x14ac:dyDescent="0.2">
      <c r="A1056" s="477"/>
      <c r="B1056" s="161"/>
      <c r="C1056" s="161"/>
      <c r="D1056" s="161"/>
      <c r="E1056" s="472"/>
      <c r="F1056" s="161"/>
      <c r="G1056" s="161"/>
      <c r="H1056" s="355"/>
      <c r="I1056" s="56" t="s">
        <v>49</v>
      </c>
      <c r="J1056" s="58"/>
      <c r="K1056" s="58" t="s">
        <v>73</v>
      </c>
      <c r="L1056" s="358"/>
      <c r="M1056" s="355"/>
      <c r="N1056" s="355"/>
      <c r="O1056" s="355"/>
      <c r="P1056" s="220"/>
      <c r="Q1056" s="238"/>
      <c r="R1056" s="238"/>
      <c r="S1056" s="238"/>
      <c r="T1056" s="361"/>
      <c r="U1056" s="56" t="s">
        <v>50</v>
      </c>
      <c r="V1056" s="57" t="s">
        <v>74</v>
      </c>
      <c r="W1056" s="57"/>
      <c r="X1056" s="320"/>
      <c r="Y1056" s="233"/>
      <c r="Z1056" s="233"/>
      <c r="AA1056" s="233"/>
      <c r="AB1056" s="233"/>
      <c r="AC1056" s="159"/>
      <c r="AD1056" s="159"/>
      <c r="AE1056" s="159"/>
      <c r="AF1056" s="159"/>
      <c r="AG1056" s="558"/>
      <c r="AH1056" s="558"/>
      <c r="AI1056" s="138"/>
      <c r="AJ1056" s="139"/>
      <c r="AK1056" s="139"/>
      <c r="AL1056" s="139"/>
      <c r="AM1056" s="139"/>
      <c r="AN1056" s="140"/>
    </row>
    <row r="1057" spans="1:40" s="64" customFormat="1" ht="63.75" x14ac:dyDescent="0.2">
      <c r="A1057" s="477"/>
      <c r="B1057" s="161"/>
      <c r="C1057" s="161"/>
      <c r="D1057" s="161"/>
      <c r="E1057" s="472"/>
      <c r="F1057" s="161"/>
      <c r="G1057" s="161"/>
      <c r="H1057" s="355"/>
      <c r="I1057" s="56" t="s">
        <v>51</v>
      </c>
      <c r="J1057" s="297"/>
      <c r="K1057" s="297" t="s">
        <v>73</v>
      </c>
      <c r="L1057" s="358"/>
      <c r="M1057" s="355"/>
      <c r="N1057" s="355"/>
      <c r="O1057" s="355"/>
      <c r="P1057" s="220"/>
      <c r="Q1057" s="238"/>
      <c r="R1057" s="238"/>
      <c r="S1057" s="238"/>
      <c r="T1057" s="361"/>
      <c r="U1057" s="56" t="s">
        <v>52</v>
      </c>
      <c r="V1057" s="57" t="s">
        <v>73</v>
      </c>
      <c r="W1057" s="57"/>
      <c r="X1057" s="320"/>
      <c r="Y1057" s="233"/>
      <c r="Z1057" s="233"/>
      <c r="AA1057" s="233"/>
      <c r="AB1057" s="233"/>
      <c r="AC1057" s="159"/>
      <c r="AD1057" s="159"/>
      <c r="AE1057" s="159"/>
      <c r="AF1057" s="159"/>
      <c r="AG1057" s="558"/>
      <c r="AH1057" s="558"/>
      <c r="AI1057" s="138"/>
      <c r="AJ1057" s="139"/>
      <c r="AK1057" s="139"/>
      <c r="AL1057" s="139"/>
      <c r="AM1057" s="139"/>
      <c r="AN1057" s="140"/>
    </row>
    <row r="1058" spans="1:40" s="64" customFormat="1" ht="14.45" customHeight="1" x14ac:dyDescent="0.2">
      <c r="A1058" s="477"/>
      <c r="B1058" s="161"/>
      <c r="C1058" s="161"/>
      <c r="D1058" s="161"/>
      <c r="E1058" s="472"/>
      <c r="F1058" s="161"/>
      <c r="G1058" s="161"/>
      <c r="H1058" s="355"/>
      <c r="I1058" s="56"/>
      <c r="J1058" s="297"/>
      <c r="K1058" s="297"/>
      <c r="L1058" s="358"/>
      <c r="M1058" s="355"/>
      <c r="N1058" s="355"/>
      <c r="O1058" s="355"/>
      <c r="P1058" s="220"/>
      <c r="Q1058" s="238"/>
      <c r="R1058" s="238"/>
      <c r="S1058" s="238"/>
      <c r="T1058" s="362"/>
      <c r="U1058" s="56" t="s">
        <v>53</v>
      </c>
      <c r="V1058" s="57" t="s">
        <v>74</v>
      </c>
      <c r="W1058" s="57"/>
      <c r="X1058" s="320"/>
      <c r="Y1058" s="233"/>
      <c r="Z1058" s="233"/>
      <c r="AA1058" s="233"/>
      <c r="AB1058" s="233"/>
      <c r="AC1058" s="159"/>
      <c r="AD1058" s="159"/>
      <c r="AE1058" s="159"/>
      <c r="AF1058" s="159"/>
      <c r="AG1058" s="558"/>
      <c r="AH1058" s="558"/>
      <c r="AI1058" s="138"/>
      <c r="AJ1058" s="139"/>
      <c r="AK1058" s="139"/>
      <c r="AL1058" s="139"/>
      <c r="AM1058" s="139"/>
      <c r="AN1058" s="140"/>
    </row>
    <row r="1059" spans="1:40" s="64" customFormat="1" ht="76.5" x14ac:dyDescent="0.2">
      <c r="A1059" s="477"/>
      <c r="B1059" s="161"/>
      <c r="C1059" s="161"/>
      <c r="D1059" s="161"/>
      <c r="E1059" s="472"/>
      <c r="F1059" s="161"/>
      <c r="G1059" s="161"/>
      <c r="H1059" s="355"/>
      <c r="I1059" s="56"/>
      <c r="J1059" s="297"/>
      <c r="K1059" s="297"/>
      <c r="L1059" s="358"/>
      <c r="M1059" s="355"/>
      <c r="N1059" s="355"/>
      <c r="O1059" s="355"/>
      <c r="P1059" s="328"/>
      <c r="Q1059" s="298"/>
      <c r="R1059" s="298"/>
      <c r="S1059" s="298"/>
      <c r="T1059" s="360" t="s">
        <v>54</v>
      </c>
      <c r="U1059" s="56" t="s">
        <v>43</v>
      </c>
      <c r="V1059" s="57"/>
      <c r="W1059" s="57"/>
      <c r="X1059" s="320">
        <f>SUM(IF(V1059="x",15)+IF(V1060="x",5)+IF(V1061="x",15)+IF(V1062="x",10)+IF(V1063="x",15)+IF(V1064="x",10)+IF(V1065="x",30))</f>
        <v>0</v>
      </c>
      <c r="Y1059" s="233"/>
      <c r="Z1059" s="233"/>
      <c r="AA1059" s="233"/>
      <c r="AB1059" s="233"/>
      <c r="AC1059" s="159"/>
      <c r="AD1059" s="159"/>
      <c r="AE1059" s="159"/>
      <c r="AF1059" s="159"/>
      <c r="AG1059" s="558"/>
      <c r="AH1059" s="558"/>
      <c r="AI1059" s="138"/>
      <c r="AJ1059" s="139"/>
      <c r="AK1059" s="139"/>
      <c r="AL1059" s="139"/>
      <c r="AM1059" s="139"/>
      <c r="AN1059" s="140"/>
    </row>
    <row r="1060" spans="1:40" s="64" customFormat="1" ht="63.75" x14ac:dyDescent="0.2">
      <c r="A1060" s="477"/>
      <c r="B1060" s="161"/>
      <c r="C1060" s="161"/>
      <c r="D1060" s="161"/>
      <c r="E1060" s="472"/>
      <c r="F1060" s="161"/>
      <c r="G1060" s="161"/>
      <c r="H1060" s="355"/>
      <c r="I1060" s="56" t="s">
        <v>55</v>
      </c>
      <c r="J1060" s="297"/>
      <c r="K1060" s="297" t="s">
        <v>73</v>
      </c>
      <c r="L1060" s="358"/>
      <c r="M1060" s="355"/>
      <c r="N1060" s="355"/>
      <c r="O1060" s="355"/>
      <c r="P1060" s="328"/>
      <c r="Q1060" s="298"/>
      <c r="R1060" s="298"/>
      <c r="S1060" s="298"/>
      <c r="T1060" s="361"/>
      <c r="U1060" s="56" t="s">
        <v>46</v>
      </c>
      <c r="V1060" s="57"/>
      <c r="W1060" s="57"/>
      <c r="X1060" s="320"/>
      <c r="Y1060" s="233"/>
      <c r="Z1060" s="233"/>
      <c r="AA1060" s="233"/>
      <c r="AB1060" s="233"/>
      <c r="AC1060" s="159"/>
      <c r="AD1060" s="159"/>
      <c r="AE1060" s="159"/>
      <c r="AF1060" s="159"/>
      <c r="AG1060" s="558"/>
      <c r="AH1060" s="558"/>
      <c r="AI1060" s="138"/>
      <c r="AJ1060" s="139"/>
      <c r="AK1060" s="139"/>
      <c r="AL1060" s="139"/>
      <c r="AM1060" s="139"/>
      <c r="AN1060" s="140"/>
    </row>
    <row r="1061" spans="1:40" s="64" customFormat="1" ht="14.45" customHeight="1" x14ac:dyDescent="0.2">
      <c r="A1061" s="477"/>
      <c r="B1061" s="161"/>
      <c r="C1061" s="161"/>
      <c r="D1061" s="161"/>
      <c r="E1061" s="472"/>
      <c r="F1061" s="161"/>
      <c r="G1061" s="161"/>
      <c r="H1061" s="355"/>
      <c r="I1061" s="56"/>
      <c r="J1061" s="297"/>
      <c r="K1061" s="297"/>
      <c r="L1061" s="358"/>
      <c r="M1061" s="355"/>
      <c r="N1061" s="355"/>
      <c r="O1061" s="355"/>
      <c r="P1061" s="328"/>
      <c r="Q1061" s="298"/>
      <c r="R1061" s="298"/>
      <c r="S1061" s="298"/>
      <c r="T1061" s="361"/>
      <c r="U1061" s="56" t="s">
        <v>47</v>
      </c>
      <c r="V1061" s="57"/>
      <c r="W1061" s="57"/>
      <c r="X1061" s="320"/>
      <c r="Y1061" s="233"/>
      <c r="Z1061" s="233"/>
      <c r="AA1061" s="233"/>
      <c r="AB1061" s="233"/>
      <c r="AC1061" s="159"/>
      <c r="AD1061" s="159"/>
      <c r="AE1061" s="159"/>
      <c r="AF1061" s="159"/>
      <c r="AG1061" s="558"/>
      <c r="AH1061" s="558"/>
      <c r="AI1061" s="138"/>
      <c r="AJ1061" s="139"/>
      <c r="AK1061" s="139"/>
      <c r="AL1061" s="139"/>
      <c r="AM1061" s="139"/>
      <c r="AN1061" s="140"/>
    </row>
    <row r="1062" spans="1:40" s="64" customFormat="1" ht="14.45" customHeight="1" x14ac:dyDescent="0.2">
      <c r="A1062" s="477"/>
      <c r="B1062" s="161"/>
      <c r="C1062" s="161"/>
      <c r="D1062" s="161"/>
      <c r="E1062" s="472"/>
      <c r="F1062" s="161"/>
      <c r="G1062" s="161"/>
      <c r="H1062" s="355"/>
      <c r="I1062" s="56"/>
      <c r="J1062" s="297"/>
      <c r="K1062" s="297"/>
      <c r="L1062" s="358"/>
      <c r="M1062" s="355"/>
      <c r="N1062" s="355"/>
      <c r="O1062" s="355"/>
      <c r="P1062" s="328"/>
      <c r="Q1062" s="298"/>
      <c r="R1062" s="298"/>
      <c r="S1062" s="298"/>
      <c r="T1062" s="361"/>
      <c r="U1062" s="56" t="s">
        <v>48</v>
      </c>
      <c r="V1062" s="57"/>
      <c r="W1062" s="57"/>
      <c r="X1062" s="320"/>
      <c r="Y1062" s="233"/>
      <c r="Z1062" s="233"/>
      <c r="AA1062" s="233"/>
      <c r="AB1062" s="233"/>
      <c r="AC1062" s="159"/>
      <c r="AD1062" s="159"/>
      <c r="AE1062" s="159"/>
      <c r="AF1062" s="159"/>
      <c r="AG1062" s="558"/>
      <c r="AH1062" s="558"/>
      <c r="AI1062" s="138"/>
      <c r="AJ1062" s="139"/>
      <c r="AK1062" s="139"/>
      <c r="AL1062" s="139"/>
      <c r="AM1062" s="139"/>
      <c r="AN1062" s="140"/>
    </row>
    <row r="1063" spans="1:40" s="64" customFormat="1" ht="63.75" x14ac:dyDescent="0.2">
      <c r="A1063" s="477"/>
      <c r="B1063" s="161"/>
      <c r="C1063" s="161"/>
      <c r="D1063" s="161"/>
      <c r="E1063" s="472"/>
      <c r="F1063" s="161"/>
      <c r="G1063" s="161"/>
      <c r="H1063" s="355"/>
      <c r="I1063" s="56" t="s">
        <v>56</v>
      </c>
      <c r="J1063" s="58"/>
      <c r="K1063" s="58" t="s">
        <v>73</v>
      </c>
      <c r="L1063" s="358"/>
      <c r="M1063" s="355"/>
      <c r="N1063" s="355"/>
      <c r="O1063" s="355"/>
      <c r="P1063" s="328"/>
      <c r="Q1063" s="298"/>
      <c r="R1063" s="298"/>
      <c r="S1063" s="298"/>
      <c r="T1063" s="361"/>
      <c r="U1063" s="56" t="s">
        <v>50</v>
      </c>
      <c r="V1063" s="57"/>
      <c r="W1063" s="57"/>
      <c r="X1063" s="320"/>
      <c r="Y1063" s="233"/>
      <c r="Z1063" s="233"/>
      <c r="AA1063" s="233"/>
      <c r="AB1063" s="233"/>
      <c r="AC1063" s="159"/>
      <c r="AD1063" s="159"/>
      <c r="AE1063" s="159"/>
      <c r="AF1063" s="159"/>
      <c r="AG1063" s="558"/>
      <c r="AH1063" s="558"/>
      <c r="AI1063" s="138"/>
      <c r="AJ1063" s="139"/>
      <c r="AK1063" s="139"/>
      <c r="AL1063" s="139"/>
      <c r="AM1063" s="139"/>
      <c r="AN1063" s="140"/>
    </row>
    <row r="1064" spans="1:40" s="64" customFormat="1" ht="63.75" x14ac:dyDescent="0.2">
      <c r="A1064" s="477"/>
      <c r="B1064" s="161"/>
      <c r="C1064" s="161"/>
      <c r="D1064" s="161"/>
      <c r="E1064" s="472"/>
      <c r="F1064" s="161"/>
      <c r="G1064" s="161"/>
      <c r="H1064" s="355"/>
      <c r="I1064" s="56" t="s">
        <v>57</v>
      </c>
      <c r="J1064" s="297" t="s">
        <v>73</v>
      </c>
      <c r="K1064" s="297"/>
      <c r="L1064" s="358"/>
      <c r="M1064" s="355"/>
      <c r="N1064" s="355"/>
      <c r="O1064" s="355"/>
      <c r="P1064" s="328"/>
      <c r="Q1064" s="298"/>
      <c r="R1064" s="298"/>
      <c r="S1064" s="298"/>
      <c r="T1064" s="361"/>
      <c r="U1064" s="56" t="s">
        <v>52</v>
      </c>
      <c r="V1064" s="57"/>
      <c r="W1064" s="57"/>
      <c r="X1064" s="320"/>
      <c r="Y1064" s="233"/>
      <c r="Z1064" s="233"/>
      <c r="AA1064" s="233"/>
      <c r="AB1064" s="233"/>
      <c r="AC1064" s="159"/>
      <c r="AD1064" s="159"/>
      <c r="AE1064" s="159"/>
      <c r="AF1064" s="159"/>
      <c r="AG1064" s="558"/>
      <c r="AH1064" s="558"/>
      <c r="AI1064" s="138"/>
      <c r="AJ1064" s="139"/>
      <c r="AK1064" s="139"/>
      <c r="AL1064" s="139"/>
      <c r="AM1064" s="139"/>
      <c r="AN1064" s="140"/>
    </row>
    <row r="1065" spans="1:40" s="64" customFormat="1" ht="14.45" customHeight="1" x14ac:dyDescent="0.2">
      <c r="A1065" s="477"/>
      <c r="B1065" s="161"/>
      <c r="C1065" s="161"/>
      <c r="D1065" s="161"/>
      <c r="E1065" s="472"/>
      <c r="F1065" s="161"/>
      <c r="G1065" s="161"/>
      <c r="H1065" s="355"/>
      <c r="I1065" s="56"/>
      <c r="J1065" s="297"/>
      <c r="K1065" s="297"/>
      <c r="L1065" s="358"/>
      <c r="M1065" s="355"/>
      <c r="N1065" s="355"/>
      <c r="O1065" s="355"/>
      <c r="P1065" s="328"/>
      <c r="Q1065" s="298"/>
      <c r="R1065" s="298"/>
      <c r="S1065" s="298"/>
      <c r="T1065" s="362"/>
      <c r="U1065" s="56" t="s">
        <v>53</v>
      </c>
      <c r="V1065" s="57"/>
      <c r="W1065" s="57"/>
      <c r="X1065" s="320"/>
      <c r="Y1065" s="233"/>
      <c r="Z1065" s="233"/>
      <c r="AA1065" s="233"/>
      <c r="AB1065" s="233"/>
      <c r="AC1065" s="159"/>
      <c r="AD1065" s="159"/>
      <c r="AE1065" s="159"/>
      <c r="AF1065" s="159"/>
      <c r="AG1065" s="558"/>
      <c r="AH1065" s="558"/>
      <c r="AI1065" s="138"/>
      <c r="AJ1065" s="139"/>
      <c r="AK1065" s="139"/>
      <c r="AL1065" s="139"/>
      <c r="AM1065" s="139"/>
      <c r="AN1065" s="140"/>
    </row>
    <row r="1066" spans="1:40" s="64" customFormat="1" ht="76.5" x14ac:dyDescent="0.2">
      <c r="A1066" s="477"/>
      <c r="B1066" s="161"/>
      <c r="C1066" s="161"/>
      <c r="D1066" s="161"/>
      <c r="E1066" s="472"/>
      <c r="F1066" s="161"/>
      <c r="G1066" s="161"/>
      <c r="H1066" s="355"/>
      <c r="I1066" s="56"/>
      <c r="J1066" s="297"/>
      <c r="K1066" s="297"/>
      <c r="L1066" s="358"/>
      <c r="M1066" s="355"/>
      <c r="N1066" s="355"/>
      <c r="O1066" s="355"/>
      <c r="P1066" s="217"/>
      <c r="Q1066" s="298"/>
      <c r="R1066" s="298"/>
      <c r="S1066" s="298"/>
      <c r="T1066" s="360" t="s">
        <v>58</v>
      </c>
      <c r="U1066" s="56" t="s">
        <v>43</v>
      </c>
      <c r="V1066" s="57"/>
      <c r="W1066" s="57"/>
      <c r="X1066" s="320">
        <f>SUM(IF(V1066="x",15)+IF(V1067="x",5)+IF(V1068="x",15)+IF(V1069="x",10)+IF(V1070="x",15)+IF(V1071="x",10)+IF(V1072="x",30))</f>
        <v>0</v>
      </c>
      <c r="Y1066" s="233"/>
      <c r="Z1066" s="233"/>
      <c r="AA1066" s="233"/>
      <c r="AB1066" s="233"/>
      <c r="AC1066" s="159"/>
      <c r="AD1066" s="159"/>
      <c r="AE1066" s="159"/>
      <c r="AF1066" s="159"/>
      <c r="AG1066" s="559"/>
      <c r="AH1066" s="559"/>
      <c r="AI1066" s="143"/>
      <c r="AJ1066" s="144"/>
      <c r="AK1066" s="144"/>
      <c r="AL1066" s="144"/>
      <c r="AM1066" s="144"/>
      <c r="AN1066" s="145"/>
    </row>
    <row r="1067" spans="1:40" s="64" customFormat="1" ht="63.75" x14ac:dyDescent="0.2">
      <c r="A1067" s="477"/>
      <c r="B1067" s="161"/>
      <c r="C1067" s="161"/>
      <c r="D1067" s="161"/>
      <c r="E1067" s="472"/>
      <c r="F1067" s="161"/>
      <c r="G1067" s="161"/>
      <c r="H1067" s="355"/>
      <c r="I1067" s="56" t="s">
        <v>59</v>
      </c>
      <c r="J1067" s="363"/>
      <c r="K1067" s="297" t="s">
        <v>73</v>
      </c>
      <c r="L1067" s="358"/>
      <c r="M1067" s="355"/>
      <c r="N1067" s="355"/>
      <c r="O1067" s="355"/>
      <c r="P1067" s="217"/>
      <c r="Q1067" s="298"/>
      <c r="R1067" s="298"/>
      <c r="S1067" s="298"/>
      <c r="T1067" s="361"/>
      <c r="U1067" s="56" t="s">
        <v>46</v>
      </c>
      <c r="V1067" s="57"/>
      <c r="W1067" s="57"/>
      <c r="X1067" s="320"/>
      <c r="Y1067" s="233"/>
      <c r="Z1067" s="233"/>
      <c r="AA1067" s="233"/>
      <c r="AB1067" s="233"/>
      <c r="AC1067" s="159"/>
      <c r="AD1067" s="159"/>
      <c r="AE1067" s="159"/>
      <c r="AF1067" s="159"/>
      <c r="AG1067" s="571"/>
      <c r="AH1067" s="571"/>
      <c r="AI1067" s="15"/>
      <c r="AJ1067" s="16"/>
      <c r="AK1067" s="16"/>
      <c r="AL1067" s="16"/>
      <c r="AM1067" s="16"/>
      <c r="AN1067" s="17"/>
    </row>
    <row r="1068" spans="1:40" s="64" customFormat="1" ht="14.45" customHeight="1" x14ac:dyDescent="0.2">
      <c r="A1068" s="477"/>
      <c r="B1068" s="161"/>
      <c r="C1068" s="161"/>
      <c r="D1068" s="161"/>
      <c r="E1068" s="472"/>
      <c r="F1068" s="161"/>
      <c r="G1068" s="161"/>
      <c r="H1068" s="355"/>
      <c r="I1068" s="56"/>
      <c r="J1068" s="364"/>
      <c r="K1068" s="297"/>
      <c r="L1068" s="358"/>
      <c r="M1068" s="355"/>
      <c r="N1068" s="355"/>
      <c r="O1068" s="355"/>
      <c r="P1068" s="217"/>
      <c r="Q1068" s="298"/>
      <c r="R1068" s="298"/>
      <c r="S1068" s="298"/>
      <c r="T1068" s="361"/>
      <c r="U1068" s="56" t="s">
        <v>47</v>
      </c>
      <c r="V1068" s="57"/>
      <c r="W1068" s="57"/>
      <c r="X1068" s="320"/>
      <c r="Y1068" s="233"/>
      <c r="Z1068" s="233"/>
      <c r="AA1068" s="233"/>
      <c r="AB1068" s="233"/>
      <c r="AC1068" s="159"/>
      <c r="AD1068" s="159"/>
      <c r="AE1068" s="159"/>
      <c r="AF1068" s="159"/>
      <c r="AG1068" s="560"/>
      <c r="AH1068" s="560"/>
      <c r="AI1068" s="15"/>
      <c r="AJ1068" s="16"/>
      <c r="AK1068" s="16"/>
      <c r="AL1068" s="16"/>
      <c r="AM1068" s="16"/>
      <c r="AN1068" s="17"/>
    </row>
    <row r="1069" spans="1:40" s="64" customFormat="1" ht="14.45" customHeight="1" x14ac:dyDescent="0.2">
      <c r="A1069" s="477"/>
      <c r="B1069" s="161"/>
      <c r="C1069" s="161"/>
      <c r="D1069" s="161"/>
      <c r="E1069" s="472"/>
      <c r="F1069" s="161"/>
      <c r="G1069" s="161"/>
      <c r="H1069" s="355"/>
      <c r="I1069" s="56"/>
      <c r="J1069" s="364"/>
      <c r="K1069" s="297"/>
      <c r="L1069" s="358"/>
      <c r="M1069" s="355"/>
      <c r="N1069" s="355"/>
      <c r="O1069" s="355"/>
      <c r="P1069" s="217"/>
      <c r="Q1069" s="298"/>
      <c r="R1069" s="298"/>
      <c r="S1069" s="298"/>
      <c r="T1069" s="361"/>
      <c r="U1069" s="56" t="s">
        <v>48</v>
      </c>
      <c r="V1069" s="57"/>
      <c r="W1069" s="57"/>
      <c r="X1069" s="320"/>
      <c r="Y1069" s="233"/>
      <c r="Z1069" s="233"/>
      <c r="AA1069" s="233"/>
      <c r="AB1069" s="233"/>
      <c r="AC1069" s="159"/>
      <c r="AD1069" s="159"/>
      <c r="AE1069" s="159"/>
      <c r="AF1069" s="159"/>
      <c r="AG1069" s="560"/>
      <c r="AH1069" s="560"/>
      <c r="AI1069" s="15"/>
      <c r="AJ1069" s="16"/>
      <c r="AK1069" s="16"/>
      <c r="AL1069" s="16"/>
      <c r="AM1069" s="16"/>
      <c r="AN1069" s="17"/>
    </row>
    <row r="1070" spans="1:40" s="64" customFormat="1" ht="63.75" x14ac:dyDescent="0.2">
      <c r="A1070" s="477"/>
      <c r="B1070" s="161"/>
      <c r="C1070" s="161"/>
      <c r="D1070" s="161"/>
      <c r="E1070" s="472"/>
      <c r="F1070" s="161"/>
      <c r="G1070" s="161"/>
      <c r="H1070" s="355"/>
      <c r="I1070" s="56"/>
      <c r="J1070" s="365"/>
      <c r="K1070" s="297"/>
      <c r="L1070" s="358"/>
      <c r="M1070" s="355"/>
      <c r="N1070" s="355"/>
      <c r="O1070" s="355"/>
      <c r="P1070" s="217"/>
      <c r="Q1070" s="298"/>
      <c r="R1070" s="298"/>
      <c r="S1070" s="298"/>
      <c r="T1070" s="361"/>
      <c r="U1070" s="56" t="s">
        <v>50</v>
      </c>
      <c r="V1070" s="57"/>
      <c r="W1070" s="57"/>
      <c r="X1070" s="320"/>
      <c r="Y1070" s="233"/>
      <c r="Z1070" s="233"/>
      <c r="AA1070" s="233"/>
      <c r="AB1070" s="233"/>
      <c r="AC1070" s="159"/>
      <c r="AD1070" s="159"/>
      <c r="AE1070" s="159"/>
      <c r="AF1070" s="159"/>
      <c r="AG1070" s="560"/>
      <c r="AH1070" s="560"/>
      <c r="AI1070" s="15"/>
      <c r="AJ1070" s="16"/>
      <c r="AK1070" s="16"/>
      <c r="AL1070" s="16"/>
      <c r="AM1070" s="16"/>
      <c r="AN1070" s="17"/>
    </row>
    <row r="1071" spans="1:40" s="64" customFormat="1" ht="63.75" x14ac:dyDescent="0.2">
      <c r="A1071" s="477"/>
      <c r="B1071" s="161"/>
      <c r="C1071" s="161"/>
      <c r="D1071" s="161"/>
      <c r="E1071" s="472"/>
      <c r="F1071" s="161"/>
      <c r="G1071" s="161"/>
      <c r="H1071" s="355"/>
      <c r="I1071" s="56" t="s">
        <v>60</v>
      </c>
      <c r="J1071" s="58"/>
      <c r="K1071" s="58" t="s">
        <v>73</v>
      </c>
      <c r="L1071" s="358"/>
      <c r="M1071" s="355"/>
      <c r="N1071" s="355"/>
      <c r="O1071" s="355"/>
      <c r="P1071" s="217"/>
      <c r="Q1071" s="298"/>
      <c r="R1071" s="298"/>
      <c r="S1071" s="298"/>
      <c r="T1071" s="361"/>
      <c r="U1071" s="56" t="s">
        <v>52</v>
      </c>
      <c r="V1071" s="57"/>
      <c r="W1071" s="57"/>
      <c r="X1071" s="320"/>
      <c r="Y1071" s="233"/>
      <c r="Z1071" s="233"/>
      <c r="AA1071" s="233"/>
      <c r="AB1071" s="233"/>
      <c r="AC1071" s="159"/>
      <c r="AD1071" s="159"/>
      <c r="AE1071" s="159"/>
      <c r="AF1071" s="159"/>
      <c r="AG1071" s="560"/>
      <c r="AH1071" s="560"/>
      <c r="AI1071" s="15"/>
      <c r="AJ1071" s="16"/>
      <c r="AK1071" s="16"/>
      <c r="AL1071" s="16"/>
      <c r="AM1071" s="16"/>
      <c r="AN1071" s="17"/>
    </row>
    <row r="1072" spans="1:40" s="64" customFormat="1" ht="38.25" x14ac:dyDescent="0.2">
      <c r="A1072" s="477"/>
      <c r="B1072" s="161"/>
      <c r="C1072" s="161"/>
      <c r="D1072" s="161"/>
      <c r="E1072" s="472"/>
      <c r="F1072" s="161"/>
      <c r="G1072" s="161"/>
      <c r="H1072" s="355"/>
      <c r="I1072" s="56" t="s">
        <v>61</v>
      </c>
      <c r="J1072" s="363"/>
      <c r="K1072" s="363" t="s">
        <v>73</v>
      </c>
      <c r="L1072" s="358"/>
      <c r="M1072" s="355"/>
      <c r="N1072" s="355"/>
      <c r="O1072" s="355"/>
      <c r="P1072" s="217"/>
      <c r="Q1072" s="298"/>
      <c r="R1072" s="298"/>
      <c r="S1072" s="298"/>
      <c r="T1072" s="362"/>
      <c r="U1072" s="56" t="s">
        <v>53</v>
      </c>
      <c r="V1072" s="57"/>
      <c r="W1072" s="57"/>
      <c r="X1072" s="320"/>
      <c r="Y1072" s="233"/>
      <c r="Z1072" s="233"/>
      <c r="AA1072" s="233"/>
      <c r="AB1072" s="233"/>
      <c r="AC1072" s="159"/>
      <c r="AD1072" s="159"/>
      <c r="AE1072" s="159"/>
      <c r="AF1072" s="159"/>
      <c r="AG1072" s="560"/>
      <c r="AH1072" s="560"/>
      <c r="AI1072" s="15"/>
      <c r="AJ1072" s="16"/>
      <c r="AK1072" s="16"/>
      <c r="AL1072" s="16"/>
      <c r="AM1072" s="16"/>
      <c r="AN1072" s="17"/>
    </row>
    <row r="1073" spans="1:40" s="64" customFormat="1" ht="25.5" customHeight="1" x14ac:dyDescent="0.2">
      <c r="A1073" s="477"/>
      <c r="B1073" s="161"/>
      <c r="C1073" s="161"/>
      <c r="D1073" s="161"/>
      <c r="E1073" s="472"/>
      <c r="F1073" s="161"/>
      <c r="G1073" s="161"/>
      <c r="H1073" s="355"/>
      <c r="I1073" s="56"/>
      <c r="J1073" s="364"/>
      <c r="K1073" s="364"/>
      <c r="L1073" s="358"/>
      <c r="M1073" s="355"/>
      <c r="N1073" s="355"/>
      <c r="O1073" s="355"/>
      <c r="P1073" s="178"/>
      <c r="Q1073" s="298"/>
      <c r="R1073" s="298"/>
      <c r="S1073" s="298"/>
      <c r="T1073" s="360" t="s">
        <v>62</v>
      </c>
      <c r="U1073" s="56" t="s">
        <v>43</v>
      </c>
      <c r="V1073" s="57"/>
      <c r="W1073" s="57"/>
      <c r="X1073" s="320">
        <f>SUM(IF(V1073="x",15)+IF(V1074="x",5)+IF(V1075="x",15)+IF(V1076="x",10)+IF(V1077="x",15)+IF(V1078="x",10)+IF(V1079="x",30))</f>
        <v>0</v>
      </c>
      <c r="Y1073" s="233"/>
      <c r="Z1073" s="233"/>
      <c r="AA1073" s="233"/>
      <c r="AB1073" s="233"/>
      <c r="AC1073" s="159"/>
      <c r="AD1073" s="159"/>
      <c r="AE1073" s="159"/>
      <c r="AF1073" s="159"/>
      <c r="AG1073" s="560"/>
      <c r="AH1073" s="560"/>
      <c r="AI1073" s="15"/>
      <c r="AJ1073" s="16"/>
      <c r="AK1073" s="16"/>
      <c r="AL1073" s="16"/>
      <c r="AM1073" s="16"/>
      <c r="AN1073" s="17"/>
    </row>
    <row r="1074" spans="1:40" s="64" customFormat="1" ht="63.75" x14ac:dyDescent="0.2">
      <c r="A1074" s="477"/>
      <c r="B1074" s="161"/>
      <c r="C1074" s="161"/>
      <c r="D1074" s="161"/>
      <c r="E1074" s="472"/>
      <c r="F1074" s="161"/>
      <c r="G1074" s="161"/>
      <c r="H1074" s="355"/>
      <c r="I1074" s="56"/>
      <c r="J1074" s="365"/>
      <c r="K1074" s="365"/>
      <c r="L1074" s="358"/>
      <c r="M1074" s="355"/>
      <c r="N1074" s="355"/>
      <c r="O1074" s="355"/>
      <c r="P1074" s="178"/>
      <c r="Q1074" s="298"/>
      <c r="R1074" s="298"/>
      <c r="S1074" s="298"/>
      <c r="T1074" s="361"/>
      <c r="U1074" s="56" t="s">
        <v>46</v>
      </c>
      <c r="V1074" s="57"/>
      <c r="W1074" s="57"/>
      <c r="X1074" s="320"/>
      <c r="Y1074" s="233"/>
      <c r="Z1074" s="233"/>
      <c r="AA1074" s="233"/>
      <c r="AB1074" s="233"/>
      <c r="AC1074" s="159"/>
      <c r="AD1074" s="159"/>
      <c r="AE1074" s="159"/>
      <c r="AF1074" s="159"/>
      <c r="AG1074" s="560"/>
      <c r="AH1074" s="560"/>
      <c r="AI1074" s="15"/>
      <c r="AJ1074" s="16"/>
      <c r="AK1074" s="16"/>
      <c r="AL1074" s="16"/>
      <c r="AM1074" s="16"/>
      <c r="AN1074" s="17"/>
    </row>
    <row r="1075" spans="1:40" s="64" customFormat="1" ht="14.45" customHeight="1" x14ac:dyDescent="0.2">
      <c r="A1075" s="477"/>
      <c r="B1075" s="161"/>
      <c r="C1075" s="161"/>
      <c r="D1075" s="161"/>
      <c r="E1075" s="472"/>
      <c r="F1075" s="161"/>
      <c r="G1075" s="161"/>
      <c r="H1075" s="355"/>
      <c r="I1075" s="56" t="s">
        <v>63</v>
      </c>
      <c r="J1075" s="58"/>
      <c r="K1075" s="58" t="s">
        <v>73</v>
      </c>
      <c r="L1075" s="358"/>
      <c r="M1075" s="355"/>
      <c r="N1075" s="355"/>
      <c r="O1075" s="355"/>
      <c r="P1075" s="178"/>
      <c r="Q1075" s="298"/>
      <c r="R1075" s="298"/>
      <c r="S1075" s="298"/>
      <c r="T1075" s="361"/>
      <c r="U1075" s="56" t="s">
        <v>47</v>
      </c>
      <c r="V1075" s="57"/>
      <c r="W1075" s="57"/>
      <c r="X1075" s="320"/>
      <c r="Y1075" s="233"/>
      <c r="Z1075" s="233"/>
      <c r="AA1075" s="233"/>
      <c r="AB1075" s="233"/>
      <c r="AC1075" s="159"/>
      <c r="AD1075" s="159"/>
      <c r="AE1075" s="159"/>
      <c r="AF1075" s="159"/>
      <c r="AG1075" s="560"/>
      <c r="AH1075" s="560"/>
      <c r="AI1075" s="15"/>
      <c r="AJ1075" s="16"/>
      <c r="AK1075" s="16"/>
      <c r="AL1075" s="16"/>
      <c r="AM1075" s="16"/>
      <c r="AN1075" s="17"/>
    </row>
    <row r="1076" spans="1:40" s="64" customFormat="1" ht="14.45" customHeight="1" x14ac:dyDescent="0.2">
      <c r="A1076" s="477"/>
      <c r="B1076" s="161"/>
      <c r="C1076" s="161"/>
      <c r="D1076" s="161"/>
      <c r="E1076" s="472"/>
      <c r="F1076" s="161"/>
      <c r="G1076" s="161"/>
      <c r="H1076" s="355"/>
      <c r="I1076" s="56" t="s">
        <v>64</v>
      </c>
      <c r="J1076" s="58"/>
      <c r="K1076" s="58" t="s">
        <v>73</v>
      </c>
      <c r="L1076" s="358"/>
      <c r="M1076" s="355"/>
      <c r="N1076" s="355"/>
      <c r="O1076" s="355"/>
      <c r="P1076" s="178"/>
      <c r="Q1076" s="298"/>
      <c r="R1076" s="298"/>
      <c r="S1076" s="298"/>
      <c r="T1076" s="361"/>
      <c r="U1076" s="56" t="s">
        <v>48</v>
      </c>
      <c r="V1076" s="57"/>
      <c r="W1076" s="57"/>
      <c r="X1076" s="320"/>
      <c r="Y1076" s="233"/>
      <c r="Z1076" s="233"/>
      <c r="AA1076" s="233"/>
      <c r="AB1076" s="233"/>
      <c r="AC1076" s="159"/>
      <c r="AD1076" s="159"/>
      <c r="AE1076" s="159"/>
      <c r="AF1076" s="159"/>
      <c r="AG1076" s="560"/>
      <c r="AH1076" s="560"/>
      <c r="AI1076" s="15"/>
      <c r="AJ1076" s="16"/>
      <c r="AK1076" s="16"/>
      <c r="AL1076" s="16"/>
      <c r="AM1076" s="16"/>
      <c r="AN1076" s="17"/>
    </row>
    <row r="1077" spans="1:40" s="64" customFormat="1" ht="63.75" x14ac:dyDescent="0.2">
      <c r="A1077" s="477"/>
      <c r="B1077" s="161"/>
      <c r="C1077" s="161"/>
      <c r="D1077" s="161"/>
      <c r="E1077" s="472"/>
      <c r="F1077" s="161"/>
      <c r="G1077" s="161"/>
      <c r="H1077" s="355"/>
      <c r="I1077" s="56" t="s">
        <v>65</v>
      </c>
      <c r="J1077" s="58"/>
      <c r="K1077" s="58" t="s">
        <v>73</v>
      </c>
      <c r="L1077" s="358"/>
      <c r="M1077" s="355"/>
      <c r="N1077" s="355"/>
      <c r="O1077" s="355"/>
      <c r="P1077" s="178"/>
      <c r="Q1077" s="298"/>
      <c r="R1077" s="298"/>
      <c r="S1077" s="298"/>
      <c r="T1077" s="361"/>
      <c r="U1077" s="56" t="s">
        <v>50</v>
      </c>
      <c r="V1077" s="57"/>
      <c r="W1077" s="57"/>
      <c r="X1077" s="320"/>
      <c r="Y1077" s="233"/>
      <c r="Z1077" s="233"/>
      <c r="AA1077" s="233"/>
      <c r="AB1077" s="233"/>
      <c r="AC1077" s="159"/>
      <c r="AD1077" s="159"/>
      <c r="AE1077" s="159"/>
      <c r="AF1077" s="159"/>
      <c r="AG1077" s="560"/>
      <c r="AH1077" s="560"/>
      <c r="AI1077" s="15"/>
      <c r="AJ1077" s="16"/>
      <c r="AK1077" s="16"/>
      <c r="AL1077" s="16"/>
      <c r="AM1077" s="16"/>
      <c r="AN1077" s="17"/>
    </row>
    <row r="1078" spans="1:40" s="64" customFormat="1" ht="63.75" x14ac:dyDescent="0.2">
      <c r="A1078" s="477"/>
      <c r="B1078" s="161"/>
      <c r="C1078" s="161"/>
      <c r="D1078" s="161"/>
      <c r="E1078" s="472"/>
      <c r="F1078" s="161"/>
      <c r="G1078" s="161"/>
      <c r="H1078" s="355"/>
      <c r="I1078" s="56" t="s">
        <v>66</v>
      </c>
      <c r="J1078" s="58"/>
      <c r="K1078" s="58" t="s">
        <v>73</v>
      </c>
      <c r="L1078" s="358"/>
      <c r="M1078" s="355"/>
      <c r="N1078" s="355"/>
      <c r="O1078" s="355"/>
      <c r="P1078" s="178"/>
      <c r="Q1078" s="298"/>
      <c r="R1078" s="298"/>
      <c r="S1078" s="298"/>
      <c r="T1078" s="361"/>
      <c r="U1078" s="56" t="s">
        <v>52</v>
      </c>
      <c r="V1078" s="57"/>
      <c r="W1078" s="57"/>
      <c r="X1078" s="320"/>
      <c r="Y1078" s="233"/>
      <c r="Z1078" s="233"/>
      <c r="AA1078" s="233"/>
      <c r="AB1078" s="233"/>
      <c r="AC1078" s="159"/>
      <c r="AD1078" s="159"/>
      <c r="AE1078" s="159"/>
      <c r="AF1078" s="159"/>
      <c r="AG1078" s="560"/>
      <c r="AH1078" s="560"/>
      <c r="AI1078" s="15"/>
      <c r="AJ1078" s="16"/>
      <c r="AK1078" s="16"/>
      <c r="AL1078" s="16"/>
      <c r="AM1078" s="16"/>
      <c r="AN1078" s="17"/>
    </row>
    <row r="1079" spans="1:40" s="64" customFormat="1" ht="14.45" customHeight="1" x14ac:dyDescent="0.2">
      <c r="A1079" s="477"/>
      <c r="B1079" s="161"/>
      <c r="C1079" s="161"/>
      <c r="D1079" s="161"/>
      <c r="E1079" s="472"/>
      <c r="F1079" s="161"/>
      <c r="G1079" s="161"/>
      <c r="H1079" s="355"/>
      <c r="I1079" s="56" t="s">
        <v>67</v>
      </c>
      <c r="J1079" s="58"/>
      <c r="K1079" s="58" t="s">
        <v>73</v>
      </c>
      <c r="L1079" s="358"/>
      <c r="M1079" s="355"/>
      <c r="N1079" s="355"/>
      <c r="O1079" s="355"/>
      <c r="P1079" s="178"/>
      <c r="Q1079" s="298"/>
      <c r="R1079" s="298"/>
      <c r="S1079" s="298"/>
      <c r="T1079" s="362"/>
      <c r="U1079" s="56" t="s">
        <v>53</v>
      </c>
      <c r="V1079" s="57"/>
      <c r="W1079" s="57"/>
      <c r="X1079" s="320"/>
      <c r="Y1079" s="233"/>
      <c r="Z1079" s="233"/>
      <c r="AA1079" s="233"/>
      <c r="AB1079" s="233"/>
      <c r="AC1079" s="159"/>
      <c r="AD1079" s="159"/>
      <c r="AE1079" s="159"/>
      <c r="AF1079" s="159"/>
      <c r="AG1079" s="560"/>
      <c r="AH1079" s="560"/>
      <c r="AI1079" s="15"/>
      <c r="AJ1079" s="16"/>
      <c r="AK1079" s="16"/>
      <c r="AL1079" s="16"/>
      <c r="AM1079" s="16"/>
      <c r="AN1079" s="17"/>
    </row>
    <row r="1080" spans="1:40" s="64" customFormat="1" ht="14.45" customHeight="1" x14ac:dyDescent="0.2">
      <c r="A1080" s="477"/>
      <c r="B1080" s="161"/>
      <c r="C1080" s="161"/>
      <c r="D1080" s="161"/>
      <c r="E1080" s="472"/>
      <c r="F1080" s="161"/>
      <c r="G1080" s="161"/>
      <c r="H1080" s="355"/>
      <c r="I1080" s="56" t="s">
        <v>68</v>
      </c>
      <c r="J1080" s="36"/>
      <c r="K1080" s="58" t="s">
        <v>73</v>
      </c>
      <c r="L1080" s="358"/>
      <c r="M1080" s="355"/>
      <c r="N1080" s="355"/>
      <c r="O1080" s="355"/>
      <c r="P1080" s="368" t="s">
        <v>69</v>
      </c>
      <c r="Q1080" s="369"/>
      <c r="R1080" s="369"/>
      <c r="S1080" s="369"/>
      <c r="T1080" s="369"/>
      <c r="U1080" s="369"/>
      <c r="V1080" s="369"/>
      <c r="W1080" s="369"/>
      <c r="X1080" s="370"/>
      <c r="Y1080" s="233"/>
      <c r="Z1080" s="233"/>
      <c r="AA1080" s="233"/>
      <c r="AB1080" s="233"/>
      <c r="AC1080" s="159"/>
      <c r="AD1080" s="159"/>
      <c r="AE1080" s="159"/>
      <c r="AF1080" s="159"/>
      <c r="AG1080" s="560"/>
      <c r="AH1080" s="560"/>
      <c r="AI1080" s="15"/>
      <c r="AJ1080" s="16"/>
      <c r="AK1080" s="16"/>
      <c r="AL1080" s="16"/>
      <c r="AM1080" s="16"/>
      <c r="AN1080" s="17"/>
    </row>
    <row r="1081" spans="1:40" s="64" customFormat="1" ht="14.45" customHeight="1" x14ac:dyDescent="0.2">
      <c r="A1081" s="477"/>
      <c r="B1081" s="161"/>
      <c r="C1081" s="161"/>
      <c r="D1081" s="161"/>
      <c r="E1081" s="472"/>
      <c r="F1081" s="161"/>
      <c r="G1081" s="161"/>
      <c r="H1081" s="355"/>
      <c r="I1081" s="56" t="s">
        <v>70</v>
      </c>
      <c r="J1081" s="38"/>
      <c r="K1081" s="58" t="s">
        <v>73</v>
      </c>
      <c r="L1081" s="358"/>
      <c r="M1081" s="355"/>
      <c r="N1081" s="355"/>
      <c r="O1081" s="355"/>
      <c r="P1081" s="371"/>
      <c r="Q1081" s="372"/>
      <c r="R1081" s="372"/>
      <c r="S1081" s="372"/>
      <c r="T1081" s="372"/>
      <c r="U1081" s="372"/>
      <c r="V1081" s="372"/>
      <c r="W1081" s="372"/>
      <c r="X1081" s="373"/>
      <c r="Y1081" s="233"/>
      <c r="Z1081" s="233"/>
      <c r="AA1081" s="233"/>
      <c r="AB1081" s="233"/>
      <c r="AC1081" s="159"/>
      <c r="AD1081" s="159"/>
      <c r="AE1081" s="159"/>
      <c r="AF1081" s="159"/>
      <c r="AG1081" s="560"/>
      <c r="AH1081" s="560"/>
      <c r="AI1081" s="15"/>
      <c r="AJ1081" s="16"/>
      <c r="AK1081" s="16"/>
      <c r="AL1081" s="16"/>
      <c r="AM1081" s="16"/>
      <c r="AN1081" s="17"/>
    </row>
    <row r="1082" spans="1:40" s="64" customFormat="1" ht="14.45" customHeight="1" x14ac:dyDescent="0.2">
      <c r="A1082" s="477"/>
      <c r="B1082" s="161"/>
      <c r="C1082" s="161"/>
      <c r="D1082" s="161"/>
      <c r="E1082" s="472"/>
      <c r="F1082" s="161"/>
      <c r="G1082" s="161"/>
      <c r="H1082" s="355"/>
      <c r="I1082" s="56" t="s">
        <v>71</v>
      </c>
      <c r="J1082" s="38"/>
      <c r="K1082" s="58" t="s">
        <v>73</v>
      </c>
      <c r="L1082" s="358"/>
      <c r="M1082" s="355"/>
      <c r="N1082" s="355"/>
      <c r="O1082" s="355"/>
      <c r="P1082" s="371"/>
      <c r="Q1082" s="372"/>
      <c r="R1082" s="372"/>
      <c r="S1082" s="372"/>
      <c r="T1082" s="372"/>
      <c r="U1082" s="372"/>
      <c r="V1082" s="372"/>
      <c r="W1082" s="372"/>
      <c r="X1082" s="373"/>
      <c r="Y1082" s="233"/>
      <c r="Z1082" s="233"/>
      <c r="AA1082" s="233"/>
      <c r="AB1082" s="233"/>
      <c r="AC1082" s="159"/>
      <c r="AD1082" s="159"/>
      <c r="AE1082" s="159"/>
      <c r="AF1082" s="159"/>
      <c r="AG1082" s="560"/>
      <c r="AH1082" s="560"/>
      <c r="AI1082" s="15"/>
      <c r="AJ1082" s="16"/>
      <c r="AK1082" s="16"/>
      <c r="AL1082" s="16"/>
      <c r="AM1082" s="16"/>
      <c r="AN1082" s="17"/>
    </row>
    <row r="1083" spans="1:40" s="64" customFormat="1" ht="14.45" customHeight="1" x14ac:dyDescent="0.2">
      <c r="A1083" s="477"/>
      <c r="B1083" s="162"/>
      <c r="C1083" s="162"/>
      <c r="D1083" s="162"/>
      <c r="E1083" s="473"/>
      <c r="F1083" s="162"/>
      <c r="G1083" s="162"/>
      <c r="H1083" s="356"/>
      <c r="I1083" s="56" t="s">
        <v>72</v>
      </c>
      <c r="J1083" s="38"/>
      <c r="K1083" s="36" t="s">
        <v>73</v>
      </c>
      <c r="L1083" s="359"/>
      <c r="M1083" s="356"/>
      <c r="N1083" s="356"/>
      <c r="O1083" s="356"/>
      <c r="P1083" s="374"/>
      <c r="Q1083" s="375"/>
      <c r="R1083" s="375"/>
      <c r="S1083" s="375"/>
      <c r="T1083" s="375"/>
      <c r="U1083" s="375"/>
      <c r="V1083" s="375"/>
      <c r="W1083" s="375"/>
      <c r="X1083" s="376"/>
      <c r="Y1083" s="234"/>
      <c r="Z1083" s="234"/>
      <c r="AA1083" s="234"/>
      <c r="AB1083" s="234"/>
      <c r="AC1083" s="160"/>
      <c r="AD1083" s="160"/>
      <c r="AE1083" s="160"/>
      <c r="AF1083" s="160"/>
      <c r="AG1083" s="561"/>
      <c r="AH1083" s="561"/>
      <c r="AI1083" s="18"/>
      <c r="AJ1083" s="19"/>
      <c r="AK1083" s="19"/>
      <c r="AL1083" s="19"/>
      <c r="AM1083" s="19"/>
      <c r="AN1083" s="20"/>
    </row>
    <row r="1084" spans="1:40" s="64" customFormat="1" ht="25.5" customHeight="1" x14ac:dyDescent="0.2">
      <c r="A1084" s="477"/>
      <c r="B1084" s="158" t="s">
        <v>570</v>
      </c>
      <c r="C1084" s="158" t="s">
        <v>309</v>
      </c>
      <c r="D1084" s="158" t="s">
        <v>471</v>
      </c>
      <c r="E1084" s="471" t="s">
        <v>472</v>
      </c>
      <c r="F1084" s="158" t="s">
        <v>473</v>
      </c>
      <c r="G1084" s="158">
        <v>5</v>
      </c>
      <c r="H1084" s="366" t="str">
        <f>IF(G1084=1,"RARA VEZ",IF(G1084=2,"IMPROBABLE",IF(G1084=3,"POSIBLE",IF(G1084=4,"PROBABLE",IF(G1084=5,"CASI SEGURO"," ")))))</f>
        <v>CASI SEGURO</v>
      </c>
      <c r="I1084" s="56" t="s">
        <v>41</v>
      </c>
      <c r="J1084" s="36"/>
      <c r="K1084" s="36" t="s">
        <v>73</v>
      </c>
      <c r="L1084" s="367">
        <f>COUNTIF(J1084:J1115,"x")</f>
        <v>4</v>
      </c>
      <c r="M1084" s="366" t="str">
        <f>IF(L1084&lt;6,"5",IF(L1084&gt;11,"20",IF(L1129&gt;6,"10","10 ")))</f>
        <v>5</v>
      </c>
      <c r="N1084" s="366">
        <f>(G1084*M1084)</f>
        <v>25</v>
      </c>
      <c r="O1084" s="366" t="str">
        <f>IF(N1084&lt;11,"BAJA",IF(N1084&gt;59,"EXTREMA",IF(N1084=15,"MODERADA",IF(N1084=20,"MODERADA",IF(N1084=25,"MODERADA",IF(N1084=30,"ALTA",IF(N1084=40,"ALTA",IF(N1084=50,"ALTA"," "))))))))</f>
        <v>MODERADA</v>
      </c>
      <c r="P1084" s="220" t="s">
        <v>474</v>
      </c>
      <c r="Q1084" s="238"/>
      <c r="R1084" s="238"/>
      <c r="S1084" s="474" t="s">
        <v>74</v>
      </c>
      <c r="T1084" s="360" t="s">
        <v>42</v>
      </c>
      <c r="U1084" s="56" t="s">
        <v>43</v>
      </c>
      <c r="V1084" s="57"/>
      <c r="W1084" s="86" t="s">
        <v>73</v>
      </c>
      <c r="X1084" s="320">
        <f>SUM(IF(V1084="x",15)+IF(V1085="x",5)+IF(V1086="x",15)+IF(V1087="x",10)+IF(V1088="x",15)+IF(V1089="x",10)+IF(V1090="x",30))</f>
        <v>20</v>
      </c>
      <c r="Y1084" s="233">
        <f>AVERAGE(X1084:X1111)</f>
        <v>5</v>
      </c>
      <c r="Z1084" s="233" t="str">
        <f>IF(Y1084&lt;86,"DEBIL",IF(Y1084&gt;95,"FUERTE",IF(Y1084=86,"MODERADO",IF(Y1084=87,"MODERADO",IF(Y1084=88,"MODERADO",IF(Y1084=89,"MODERADO",IF(Y1084=90,"MODERADO",IF(Y1084=91,"MODERADO",IF(Y1084=92,"MODERADO",IF(Y1084=93,"MODERADO",IF(Y1084=94,"MODERADO",IF(Y1084=95,"MODERADO"," "))))))))))))</f>
        <v>DEBIL</v>
      </c>
      <c r="AA1084" s="232" t="str">
        <f>IF(Y1084&lt;85,O1084," ")</f>
        <v>MODERADA</v>
      </c>
      <c r="AB1084" s="232" t="s">
        <v>44</v>
      </c>
      <c r="AC1084" s="170" t="s">
        <v>475</v>
      </c>
      <c r="AD1084" s="170" t="s">
        <v>476</v>
      </c>
      <c r="AE1084" s="170" t="s">
        <v>477</v>
      </c>
      <c r="AF1084" s="170" t="s">
        <v>478</v>
      </c>
      <c r="AG1084" s="557" t="s">
        <v>765</v>
      </c>
      <c r="AH1084" s="571"/>
      <c r="AI1084" s="126" t="s">
        <v>818</v>
      </c>
      <c r="AJ1084" s="127"/>
      <c r="AK1084" s="127"/>
      <c r="AL1084" s="127"/>
      <c r="AM1084" s="127"/>
      <c r="AN1084" s="128"/>
    </row>
    <row r="1085" spans="1:40" s="64" customFormat="1" ht="63.75" x14ac:dyDescent="0.2">
      <c r="A1085" s="477"/>
      <c r="B1085" s="161"/>
      <c r="C1085" s="161"/>
      <c r="D1085" s="161"/>
      <c r="E1085" s="472"/>
      <c r="F1085" s="161"/>
      <c r="G1085" s="161"/>
      <c r="H1085" s="355"/>
      <c r="I1085" s="274" t="s">
        <v>45</v>
      </c>
      <c r="J1085" s="297" t="s">
        <v>73</v>
      </c>
      <c r="K1085" s="297"/>
      <c r="L1085" s="358"/>
      <c r="M1085" s="355"/>
      <c r="N1085" s="355"/>
      <c r="O1085" s="355"/>
      <c r="P1085" s="220"/>
      <c r="Q1085" s="238"/>
      <c r="R1085" s="238"/>
      <c r="S1085" s="238"/>
      <c r="T1085" s="361"/>
      <c r="U1085" s="56" t="s">
        <v>46</v>
      </c>
      <c r="V1085" s="57"/>
      <c r="W1085" s="86" t="s">
        <v>74</v>
      </c>
      <c r="X1085" s="320"/>
      <c r="Y1085" s="233"/>
      <c r="Z1085" s="233"/>
      <c r="AA1085" s="233"/>
      <c r="AB1085" s="233"/>
      <c r="AC1085" s="159"/>
      <c r="AD1085" s="159"/>
      <c r="AE1085" s="159"/>
      <c r="AF1085" s="159"/>
      <c r="AG1085" s="558"/>
      <c r="AH1085" s="560"/>
      <c r="AI1085" s="129"/>
      <c r="AJ1085" s="130"/>
      <c r="AK1085" s="130"/>
      <c r="AL1085" s="130"/>
      <c r="AM1085" s="130"/>
      <c r="AN1085" s="131"/>
    </row>
    <row r="1086" spans="1:40" s="64" customFormat="1" ht="14.45" customHeight="1" x14ac:dyDescent="0.2">
      <c r="A1086" s="477"/>
      <c r="B1086" s="161"/>
      <c r="C1086" s="161"/>
      <c r="D1086" s="161"/>
      <c r="E1086" s="472"/>
      <c r="F1086" s="161"/>
      <c r="G1086" s="161"/>
      <c r="H1086" s="355"/>
      <c r="I1086" s="274"/>
      <c r="J1086" s="297"/>
      <c r="K1086" s="297"/>
      <c r="L1086" s="358"/>
      <c r="M1086" s="355"/>
      <c r="N1086" s="355"/>
      <c r="O1086" s="355"/>
      <c r="P1086" s="220"/>
      <c r="Q1086" s="238"/>
      <c r="R1086" s="238"/>
      <c r="S1086" s="238"/>
      <c r="T1086" s="361"/>
      <c r="U1086" s="56" t="s">
        <v>47</v>
      </c>
      <c r="V1086" s="57"/>
      <c r="W1086" s="86" t="s">
        <v>73</v>
      </c>
      <c r="X1086" s="320"/>
      <c r="Y1086" s="233"/>
      <c r="Z1086" s="233"/>
      <c r="AA1086" s="233"/>
      <c r="AB1086" s="233"/>
      <c r="AC1086" s="159"/>
      <c r="AD1086" s="159"/>
      <c r="AE1086" s="159"/>
      <c r="AF1086" s="159"/>
      <c r="AG1086" s="558"/>
      <c r="AH1086" s="560"/>
      <c r="AI1086" s="129"/>
      <c r="AJ1086" s="130"/>
      <c r="AK1086" s="130"/>
      <c r="AL1086" s="130"/>
      <c r="AM1086" s="130"/>
      <c r="AN1086" s="131"/>
    </row>
    <row r="1087" spans="1:40" s="64" customFormat="1" ht="14.45" customHeight="1" x14ac:dyDescent="0.2">
      <c r="A1087" s="477"/>
      <c r="B1087" s="161"/>
      <c r="C1087" s="161"/>
      <c r="D1087" s="161"/>
      <c r="E1087" s="472"/>
      <c r="F1087" s="161"/>
      <c r="G1087" s="161"/>
      <c r="H1087" s="355"/>
      <c r="I1087" s="274"/>
      <c r="J1087" s="297"/>
      <c r="K1087" s="297"/>
      <c r="L1087" s="358"/>
      <c r="M1087" s="355"/>
      <c r="N1087" s="355"/>
      <c r="O1087" s="355"/>
      <c r="P1087" s="220"/>
      <c r="Q1087" s="238"/>
      <c r="R1087" s="238"/>
      <c r="S1087" s="238"/>
      <c r="T1087" s="361"/>
      <c r="U1087" s="56" t="s">
        <v>48</v>
      </c>
      <c r="V1087" s="57" t="s">
        <v>73</v>
      </c>
      <c r="W1087" s="86"/>
      <c r="X1087" s="320"/>
      <c r="Y1087" s="233"/>
      <c r="Z1087" s="233"/>
      <c r="AA1087" s="233"/>
      <c r="AB1087" s="233"/>
      <c r="AC1087" s="159"/>
      <c r="AD1087" s="159"/>
      <c r="AE1087" s="159"/>
      <c r="AF1087" s="159"/>
      <c r="AG1087" s="558"/>
      <c r="AH1087" s="560"/>
      <c r="AI1087" s="129"/>
      <c r="AJ1087" s="130"/>
      <c r="AK1087" s="130"/>
      <c r="AL1087" s="130"/>
      <c r="AM1087" s="130"/>
      <c r="AN1087" s="131"/>
    </row>
    <row r="1088" spans="1:40" s="64" customFormat="1" ht="63.75" x14ac:dyDescent="0.2">
      <c r="A1088" s="477"/>
      <c r="B1088" s="161"/>
      <c r="C1088" s="161"/>
      <c r="D1088" s="161"/>
      <c r="E1088" s="472"/>
      <c r="F1088" s="161"/>
      <c r="G1088" s="161"/>
      <c r="H1088" s="355"/>
      <c r="I1088" s="56" t="s">
        <v>49</v>
      </c>
      <c r="J1088" s="58"/>
      <c r="K1088" s="58" t="s">
        <v>73</v>
      </c>
      <c r="L1088" s="358"/>
      <c r="M1088" s="355"/>
      <c r="N1088" s="355"/>
      <c r="O1088" s="355"/>
      <c r="P1088" s="220"/>
      <c r="Q1088" s="238"/>
      <c r="R1088" s="238"/>
      <c r="S1088" s="238"/>
      <c r="T1088" s="361"/>
      <c r="U1088" s="56" t="s">
        <v>50</v>
      </c>
      <c r="V1088" s="57"/>
      <c r="W1088" s="86" t="s">
        <v>74</v>
      </c>
      <c r="X1088" s="320"/>
      <c r="Y1088" s="233"/>
      <c r="Z1088" s="233"/>
      <c r="AA1088" s="233"/>
      <c r="AB1088" s="233"/>
      <c r="AC1088" s="159"/>
      <c r="AD1088" s="159"/>
      <c r="AE1088" s="159"/>
      <c r="AF1088" s="159"/>
      <c r="AG1088" s="558"/>
      <c r="AH1088" s="560"/>
      <c r="AI1088" s="129"/>
      <c r="AJ1088" s="130"/>
      <c r="AK1088" s="130"/>
      <c r="AL1088" s="130"/>
      <c r="AM1088" s="130"/>
      <c r="AN1088" s="131"/>
    </row>
    <row r="1089" spans="1:40" s="64" customFormat="1" ht="63.75" x14ac:dyDescent="0.2">
      <c r="A1089" s="477"/>
      <c r="B1089" s="161"/>
      <c r="C1089" s="161"/>
      <c r="D1089" s="161"/>
      <c r="E1089" s="472"/>
      <c r="F1089" s="161"/>
      <c r="G1089" s="161"/>
      <c r="H1089" s="355"/>
      <c r="I1089" s="274" t="s">
        <v>51</v>
      </c>
      <c r="J1089" s="297"/>
      <c r="K1089" s="297" t="s">
        <v>73</v>
      </c>
      <c r="L1089" s="358"/>
      <c r="M1089" s="355"/>
      <c r="N1089" s="355"/>
      <c r="O1089" s="355"/>
      <c r="P1089" s="220"/>
      <c r="Q1089" s="238"/>
      <c r="R1089" s="238"/>
      <c r="S1089" s="238"/>
      <c r="T1089" s="361"/>
      <c r="U1089" s="56" t="s">
        <v>52</v>
      </c>
      <c r="V1089" s="57" t="s">
        <v>73</v>
      </c>
      <c r="W1089" s="57"/>
      <c r="X1089" s="320"/>
      <c r="Y1089" s="233"/>
      <c r="Z1089" s="233"/>
      <c r="AA1089" s="233"/>
      <c r="AB1089" s="233"/>
      <c r="AC1089" s="159"/>
      <c r="AD1089" s="159"/>
      <c r="AE1089" s="159"/>
      <c r="AF1089" s="159"/>
      <c r="AG1089" s="558"/>
      <c r="AH1089" s="560"/>
      <c r="AI1089" s="129"/>
      <c r="AJ1089" s="130"/>
      <c r="AK1089" s="130"/>
      <c r="AL1089" s="130"/>
      <c r="AM1089" s="130"/>
      <c r="AN1089" s="131"/>
    </row>
    <row r="1090" spans="1:40" s="64" customFormat="1" ht="14.45" customHeight="1" x14ac:dyDescent="0.2">
      <c r="A1090" s="477"/>
      <c r="B1090" s="161"/>
      <c r="C1090" s="161"/>
      <c r="D1090" s="161"/>
      <c r="E1090" s="472"/>
      <c r="F1090" s="161"/>
      <c r="G1090" s="161"/>
      <c r="H1090" s="355"/>
      <c r="I1090" s="274"/>
      <c r="J1090" s="297"/>
      <c r="K1090" s="297"/>
      <c r="L1090" s="358"/>
      <c r="M1090" s="355"/>
      <c r="N1090" s="355"/>
      <c r="O1090" s="355"/>
      <c r="P1090" s="220"/>
      <c r="Q1090" s="238"/>
      <c r="R1090" s="238"/>
      <c r="S1090" s="238"/>
      <c r="T1090" s="362"/>
      <c r="U1090" s="56" t="s">
        <v>53</v>
      </c>
      <c r="V1090" s="57"/>
      <c r="W1090" s="57" t="s">
        <v>73</v>
      </c>
      <c r="X1090" s="320"/>
      <c r="Y1090" s="233"/>
      <c r="Z1090" s="233"/>
      <c r="AA1090" s="233"/>
      <c r="AB1090" s="233"/>
      <c r="AC1090" s="159"/>
      <c r="AD1090" s="159"/>
      <c r="AE1090" s="159"/>
      <c r="AF1090" s="159"/>
      <c r="AG1090" s="558"/>
      <c r="AH1090" s="560"/>
      <c r="AI1090" s="129"/>
      <c r="AJ1090" s="130"/>
      <c r="AK1090" s="130"/>
      <c r="AL1090" s="130"/>
      <c r="AM1090" s="130"/>
      <c r="AN1090" s="131"/>
    </row>
    <row r="1091" spans="1:40" s="64" customFormat="1" ht="76.5" x14ac:dyDescent="0.2">
      <c r="A1091" s="477"/>
      <c r="B1091" s="161"/>
      <c r="C1091" s="161"/>
      <c r="D1091" s="161"/>
      <c r="E1091" s="472"/>
      <c r="F1091" s="161"/>
      <c r="G1091" s="161"/>
      <c r="H1091" s="355"/>
      <c r="I1091" s="274"/>
      <c r="J1091" s="297"/>
      <c r="K1091" s="297"/>
      <c r="L1091" s="358"/>
      <c r="M1091" s="355"/>
      <c r="N1091" s="355"/>
      <c r="O1091" s="355"/>
      <c r="P1091" s="328"/>
      <c r="Q1091" s="298"/>
      <c r="R1091" s="298"/>
      <c r="S1091" s="298"/>
      <c r="T1091" s="360" t="s">
        <v>54</v>
      </c>
      <c r="U1091" s="56" t="s">
        <v>43</v>
      </c>
      <c r="V1091" s="57"/>
      <c r="W1091" s="57"/>
      <c r="X1091" s="320">
        <f>SUM(IF(V1091="x",15)+IF(V1092="x",5)+IF(V1093="x",15)+IF(V1094="x",10)+IF(V1095="x",15)+IF(V1096="x",10)+IF(V1097="x",30))</f>
        <v>0</v>
      </c>
      <c r="Y1091" s="233"/>
      <c r="Z1091" s="233"/>
      <c r="AA1091" s="233"/>
      <c r="AB1091" s="233"/>
      <c r="AC1091" s="159"/>
      <c r="AD1091" s="159"/>
      <c r="AE1091" s="159"/>
      <c r="AF1091" s="159"/>
      <c r="AG1091" s="558"/>
      <c r="AH1091" s="560"/>
      <c r="AI1091" s="129"/>
      <c r="AJ1091" s="130"/>
      <c r="AK1091" s="130"/>
      <c r="AL1091" s="130"/>
      <c r="AM1091" s="130"/>
      <c r="AN1091" s="131"/>
    </row>
    <row r="1092" spans="1:40" s="64" customFormat="1" ht="63.75" x14ac:dyDescent="0.2">
      <c r="A1092" s="477"/>
      <c r="B1092" s="161"/>
      <c r="C1092" s="161"/>
      <c r="D1092" s="161"/>
      <c r="E1092" s="472"/>
      <c r="F1092" s="161"/>
      <c r="G1092" s="161"/>
      <c r="H1092" s="355"/>
      <c r="I1092" s="274" t="s">
        <v>55</v>
      </c>
      <c r="J1092" s="297" t="s">
        <v>73</v>
      </c>
      <c r="K1092" s="297"/>
      <c r="L1092" s="358"/>
      <c r="M1092" s="355"/>
      <c r="N1092" s="355"/>
      <c r="O1092" s="355"/>
      <c r="P1092" s="328"/>
      <c r="Q1092" s="298"/>
      <c r="R1092" s="298"/>
      <c r="S1092" s="298"/>
      <c r="T1092" s="361"/>
      <c r="U1092" s="56" t="s">
        <v>46</v>
      </c>
      <c r="V1092" s="57"/>
      <c r="W1092" s="57"/>
      <c r="X1092" s="320"/>
      <c r="Y1092" s="233"/>
      <c r="Z1092" s="233"/>
      <c r="AA1092" s="233"/>
      <c r="AB1092" s="233"/>
      <c r="AC1092" s="159"/>
      <c r="AD1092" s="159"/>
      <c r="AE1092" s="159"/>
      <c r="AF1092" s="159"/>
      <c r="AG1092" s="558"/>
      <c r="AH1092" s="560"/>
      <c r="AI1092" s="129"/>
      <c r="AJ1092" s="130"/>
      <c r="AK1092" s="130"/>
      <c r="AL1092" s="130"/>
      <c r="AM1092" s="130"/>
      <c r="AN1092" s="131"/>
    </row>
    <row r="1093" spans="1:40" s="64" customFormat="1" ht="14.45" customHeight="1" x14ac:dyDescent="0.2">
      <c r="A1093" s="477"/>
      <c r="B1093" s="161"/>
      <c r="C1093" s="161"/>
      <c r="D1093" s="161"/>
      <c r="E1093" s="472"/>
      <c r="F1093" s="161"/>
      <c r="G1093" s="161"/>
      <c r="H1093" s="355"/>
      <c r="I1093" s="274"/>
      <c r="J1093" s="297"/>
      <c r="K1093" s="297"/>
      <c r="L1093" s="358"/>
      <c r="M1093" s="355"/>
      <c r="N1093" s="355"/>
      <c r="O1093" s="355"/>
      <c r="P1093" s="328"/>
      <c r="Q1093" s="298"/>
      <c r="R1093" s="298"/>
      <c r="S1093" s="298"/>
      <c r="T1093" s="361"/>
      <c r="U1093" s="56" t="s">
        <v>47</v>
      </c>
      <c r="V1093" s="57"/>
      <c r="W1093" s="57"/>
      <c r="X1093" s="320"/>
      <c r="Y1093" s="233"/>
      <c r="Z1093" s="233"/>
      <c r="AA1093" s="233"/>
      <c r="AB1093" s="233"/>
      <c r="AC1093" s="159"/>
      <c r="AD1093" s="159"/>
      <c r="AE1093" s="159"/>
      <c r="AF1093" s="159"/>
      <c r="AG1093" s="558"/>
      <c r="AH1093" s="560"/>
      <c r="AI1093" s="129"/>
      <c r="AJ1093" s="130"/>
      <c r="AK1093" s="130"/>
      <c r="AL1093" s="130"/>
      <c r="AM1093" s="130"/>
      <c r="AN1093" s="131"/>
    </row>
    <row r="1094" spans="1:40" s="64" customFormat="1" ht="14.45" customHeight="1" x14ac:dyDescent="0.2">
      <c r="A1094" s="477"/>
      <c r="B1094" s="161"/>
      <c r="C1094" s="161"/>
      <c r="D1094" s="161"/>
      <c r="E1094" s="472"/>
      <c r="F1094" s="161"/>
      <c r="G1094" s="161"/>
      <c r="H1094" s="355"/>
      <c r="I1094" s="274"/>
      <c r="J1094" s="297"/>
      <c r="K1094" s="297"/>
      <c r="L1094" s="358"/>
      <c r="M1094" s="355"/>
      <c r="N1094" s="355"/>
      <c r="O1094" s="355"/>
      <c r="P1094" s="328"/>
      <c r="Q1094" s="298"/>
      <c r="R1094" s="298"/>
      <c r="S1094" s="298"/>
      <c r="T1094" s="361"/>
      <c r="U1094" s="56" t="s">
        <v>48</v>
      </c>
      <c r="V1094" s="57"/>
      <c r="W1094" s="57"/>
      <c r="X1094" s="320"/>
      <c r="Y1094" s="233"/>
      <c r="Z1094" s="233"/>
      <c r="AA1094" s="233"/>
      <c r="AB1094" s="233"/>
      <c r="AC1094" s="159"/>
      <c r="AD1094" s="159"/>
      <c r="AE1094" s="159"/>
      <c r="AF1094" s="159"/>
      <c r="AG1094" s="558"/>
      <c r="AH1094" s="560"/>
      <c r="AI1094" s="129"/>
      <c r="AJ1094" s="130"/>
      <c r="AK1094" s="130"/>
      <c r="AL1094" s="130"/>
      <c r="AM1094" s="130"/>
      <c r="AN1094" s="131"/>
    </row>
    <row r="1095" spans="1:40" s="64" customFormat="1" ht="63.75" x14ac:dyDescent="0.2">
      <c r="A1095" s="477"/>
      <c r="B1095" s="161"/>
      <c r="C1095" s="161"/>
      <c r="D1095" s="161"/>
      <c r="E1095" s="472"/>
      <c r="F1095" s="161"/>
      <c r="G1095" s="161"/>
      <c r="H1095" s="355"/>
      <c r="I1095" s="56" t="s">
        <v>56</v>
      </c>
      <c r="J1095" s="58"/>
      <c r="K1095" s="58" t="s">
        <v>73</v>
      </c>
      <c r="L1095" s="358"/>
      <c r="M1095" s="355"/>
      <c r="N1095" s="355"/>
      <c r="O1095" s="355"/>
      <c r="P1095" s="328"/>
      <c r="Q1095" s="298"/>
      <c r="R1095" s="298"/>
      <c r="S1095" s="298"/>
      <c r="T1095" s="361"/>
      <c r="U1095" s="56" t="s">
        <v>50</v>
      </c>
      <c r="V1095" s="57"/>
      <c r="W1095" s="57"/>
      <c r="X1095" s="320"/>
      <c r="Y1095" s="233"/>
      <c r="Z1095" s="233"/>
      <c r="AA1095" s="233"/>
      <c r="AB1095" s="233"/>
      <c r="AC1095" s="159"/>
      <c r="AD1095" s="159"/>
      <c r="AE1095" s="159"/>
      <c r="AF1095" s="159"/>
      <c r="AG1095" s="558"/>
      <c r="AH1095" s="560"/>
      <c r="AI1095" s="129"/>
      <c r="AJ1095" s="130"/>
      <c r="AK1095" s="130"/>
      <c r="AL1095" s="130"/>
      <c r="AM1095" s="130"/>
      <c r="AN1095" s="131"/>
    </row>
    <row r="1096" spans="1:40" s="64" customFormat="1" ht="63.75" x14ac:dyDescent="0.2">
      <c r="A1096" s="477"/>
      <c r="B1096" s="161"/>
      <c r="C1096" s="161"/>
      <c r="D1096" s="161"/>
      <c r="E1096" s="472"/>
      <c r="F1096" s="161"/>
      <c r="G1096" s="161"/>
      <c r="H1096" s="355"/>
      <c r="I1096" s="274" t="s">
        <v>57</v>
      </c>
      <c r="J1096" s="297" t="s">
        <v>73</v>
      </c>
      <c r="K1096" s="297"/>
      <c r="L1096" s="358"/>
      <c r="M1096" s="355"/>
      <c r="N1096" s="355"/>
      <c r="O1096" s="355"/>
      <c r="P1096" s="328"/>
      <c r="Q1096" s="298"/>
      <c r="R1096" s="298"/>
      <c r="S1096" s="298"/>
      <c r="T1096" s="361"/>
      <c r="U1096" s="56" t="s">
        <v>52</v>
      </c>
      <c r="V1096" s="57"/>
      <c r="W1096" s="57"/>
      <c r="X1096" s="320"/>
      <c r="Y1096" s="233"/>
      <c r="Z1096" s="233"/>
      <c r="AA1096" s="233"/>
      <c r="AB1096" s="233"/>
      <c r="AC1096" s="159"/>
      <c r="AD1096" s="159"/>
      <c r="AE1096" s="159"/>
      <c r="AF1096" s="159"/>
      <c r="AG1096" s="558"/>
      <c r="AH1096" s="560"/>
      <c r="AI1096" s="129"/>
      <c r="AJ1096" s="130"/>
      <c r="AK1096" s="130"/>
      <c r="AL1096" s="130"/>
      <c r="AM1096" s="130"/>
      <c r="AN1096" s="131"/>
    </row>
    <row r="1097" spans="1:40" s="64" customFormat="1" ht="14.45" customHeight="1" x14ac:dyDescent="0.2">
      <c r="A1097" s="477"/>
      <c r="B1097" s="161"/>
      <c r="C1097" s="161"/>
      <c r="D1097" s="161"/>
      <c r="E1097" s="472"/>
      <c r="F1097" s="161"/>
      <c r="G1097" s="161"/>
      <c r="H1097" s="355"/>
      <c r="I1097" s="274"/>
      <c r="J1097" s="297"/>
      <c r="K1097" s="297"/>
      <c r="L1097" s="358"/>
      <c r="M1097" s="355"/>
      <c r="N1097" s="355"/>
      <c r="O1097" s="355"/>
      <c r="P1097" s="328"/>
      <c r="Q1097" s="298"/>
      <c r="R1097" s="298"/>
      <c r="S1097" s="298"/>
      <c r="T1097" s="362"/>
      <c r="U1097" s="56" t="s">
        <v>53</v>
      </c>
      <c r="V1097" s="57"/>
      <c r="W1097" s="57"/>
      <c r="X1097" s="320"/>
      <c r="Y1097" s="233"/>
      <c r="Z1097" s="233"/>
      <c r="AA1097" s="233"/>
      <c r="AB1097" s="233"/>
      <c r="AC1097" s="159"/>
      <c r="AD1097" s="159"/>
      <c r="AE1097" s="159"/>
      <c r="AF1097" s="159"/>
      <c r="AG1097" s="558"/>
      <c r="AH1097" s="560"/>
      <c r="AI1097" s="129"/>
      <c r="AJ1097" s="130"/>
      <c r="AK1097" s="130"/>
      <c r="AL1097" s="130"/>
      <c r="AM1097" s="130"/>
      <c r="AN1097" s="131"/>
    </row>
    <row r="1098" spans="1:40" s="64" customFormat="1" ht="76.5" x14ac:dyDescent="0.2">
      <c r="A1098" s="477"/>
      <c r="B1098" s="161"/>
      <c r="C1098" s="161"/>
      <c r="D1098" s="161"/>
      <c r="E1098" s="472"/>
      <c r="F1098" s="161"/>
      <c r="G1098" s="161"/>
      <c r="H1098" s="355"/>
      <c r="I1098" s="274"/>
      <c r="J1098" s="297"/>
      <c r="K1098" s="297"/>
      <c r="L1098" s="358"/>
      <c r="M1098" s="355"/>
      <c r="N1098" s="355"/>
      <c r="O1098" s="355"/>
      <c r="P1098" s="217"/>
      <c r="Q1098" s="298"/>
      <c r="R1098" s="298"/>
      <c r="S1098" s="298"/>
      <c r="T1098" s="360" t="s">
        <v>58</v>
      </c>
      <c r="U1098" s="56" t="s">
        <v>43</v>
      </c>
      <c r="V1098" s="57"/>
      <c r="W1098" s="57"/>
      <c r="X1098" s="320">
        <f>SUM(IF(V1098="x",15)+IF(V1099="x",5)+IF(V1100="x",15)+IF(V1101="x",10)+IF(V1102="x",15)+IF(V1103="x",10)+IF(V1104="x",30))</f>
        <v>0</v>
      </c>
      <c r="Y1098" s="233"/>
      <c r="Z1098" s="233"/>
      <c r="AA1098" s="233"/>
      <c r="AB1098" s="233"/>
      <c r="AC1098" s="159"/>
      <c r="AD1098" s="159"/>
      <c r="AE1098" s="159"/>
      <c r="AF1098" s="159"/>
      <c r="AG1098" s="558"/>
      <c r="AH1098" s="560"/>
      <c r="AI1098" s="129"/>
      <c r="AJ1098" s="130"/>
      <c r="AK1098" s="130"/>
      <c r="AL1098" s="130"/>
      <c r="AM1098" s="130"/>
      <c r="AN1098" s="131"/>
    </row>
    <row r="1099" spans="1:40" s="64" customFormat="1" ht="63.75" x14ac:dyDescent="0.2">
      <c r="A1099" s="477"/>
      <c r="B1099" s="161"/>
      <c r="C1099" s="161"/>
      <c r="D1099" s="161"/>
      <c r="E1099" s="472"/>
      <c r="F1099" s="161"/>
      <c r="G1099" s="161"/>
      <c r="H1099" s="355"/>
      <c r="I1099" s="274" t="s">
        <v>59</v>
      </c>
      <c r="J1099" s="363"/>
      <c r="K1099" s="297" t="s">
        <v>73</v>
      </c>
      <c r="L1099" s="358"/>
      <c r="M1099" s="355"/>
      <c r="N1099" s="355"/>
      <c r="O1099" s="355"/>
      <c r="P1099" s="217"/>
      <c r="Q1099" s="298"/>
      <c r="R1099" s="298"/>
      <c r="S1099" s="298"/>
      <c r="T1099" s="361"/>
      <c r="U1099" s="56" t="s">
        <v>46</v>
      </c>
      <c r="V1099" s="57"/>
      <c r="W1099" s="57"/>
      <c r="X1099" s="320"/>
      <c r="Y1099" s="233"/>
      <c r="Z1099" s="233"/>
      <c r="AA1099" s="233"/>
      <c r="AB1099" s="233"/>
      <c r="AC1099" s="159"/>
      <c r="AD1099" s="159"/>
      <c r="AE1099" s="159"/>
      <c r="AF1099" s="159"/>
      <c r="AG1099" s="558"/>
      <c r="AH1099" s="560"/>
      <c r="AI1099" s="129"/>
      <c r="AJ1099" s="130"/>
      <c r="AK1099" s="130"/>
      <c r="AL1099" s="130"/>
      <c r="AM1099" s="130"/>
      <c r="AN1099" s="131"/>
    </row>
    <row r="1100" spans="1:40" s="64" customFormat="1" ht="14.45" customHeight="1" x14ac:dyDescent="0.2">
      <c r="A1100" s="477"/>
      <c r="B1100" s="161"/>
      <c r="C1100" s="161"/>
      <c r="D1100" s="161"/>
      <c r="E1100" s="472"/>
      <c r="F1100" s="161"/>
      <c r="G1100" s="161"/>
      <c r="H1100" s="355"/>
      <c r="I1100" s="274"/>
      <c r="J1100" s="364"/>
      <c r="K1100" s="297"/>
      <c r="L1100" s="358"/>
      <c r="M1100" s="355"/>
      <c r="N1100" s="355"/>
      <c r="O1100" s="355"/>
      <c r="P1100" s="217"/>
      <c r="Q1100" s="298"/>
      <c r="R1100" s="298"/>
      <c r="S1100" s="298"/>
      <c r="T1100" s="361"/>
      <c r="U1100" s="56" t="s">
        <v>47</v>
      </c>
      <c r="V1100" s="57"/>
      <c r="W1100" s="57"/>
      <c r="X1100" s="320"/>
      <c r="Y1100" s="233"/>
      <c r="Z1100" s="233"/>
      <c r="AA1100" s="233"/>
      <c r="AB1100" s="233"/>
      <c r="AC1100" s="159"/>
      <c r="AD1100" s="159"/>
      <c r="AE1100" s="159"/>
      <c r="AF1100" s="159"/>
      <c r="AG1100" s="558"/>
      <c r="AH1100" s="560"/>
      <c r="AI1100" s="129"/>
      <c r="AJ1100" s="130"/>
      <c r="AK1100" s="130"/>
      <c r="AL1100" s="130"/>
      <c r="AM1100" s="130"/>
      <c r="AN1100" s="131"/>
    </row>
    <row r="1101" spans="1:40" s="64" customFormat="1" ht="14.45" customHeight="1" x14ac:dyDescent="0.2">
      <c r="A1101" s="477"/>
      <c r="B1101" s="161"/>
      <c r="C1101" s="161"/>
      <c r="D1101" s="161"/>
      <c r="E1101" s="472"/>
      <c r="F1101" s="161"/>
      <c r="G1101" s="161"/>
      <c r="H1101" s="355"/>
      <c r="I1101" s="274"/>
      <c r="J1101" s="364"/>
      <c r="K1101" s="297"/>
      <c r="L1101" s="358"/>
      <c r="M1101" s="355"/>
      <c r="N1101" s="355"/>
      <c r="O1101" s="355"/>
      <c r="P1101" s="217"/>
      <c r="Q1101" s="298"/>
      <c r="R1101" s="298"/>
      <c r="S1101" s="298"/>
      <c r="T1101" s="361"/>
      <c r="U1101" s="56" t="s">
        <v>48</v>
      </c>
      <c r="V1101" s="57"/>
      <c r="W1101" s="57"/>
      <c r="X1101" s="320"/>
      <c r="Y1101" s="233"/>
      <c r="Z1101" s="233"/>
      <c r="AA1101" s="233"/>
      <c r="AB1101" s="233"/>
      <c r="AC1101" s="159"/>
      <c r="AD1101" s="159"/>
      <c r="AE1101" s="159"/>
      <c r="AF1101" s="159"/>
      <c r="AG1101" s="558"/>
      <c r="AH1101" s="560"/>
      <c r="AI1101" s="129"/>
      <c r="AJ1101" s="130"/>
      <c r="AK1101" s="130"/>
      <c r="AL1101" s="130"/>
      <c r="AM1101" s="130"/>
      <c r="AN1101" s="131"/>
    </row>
    <row r="1102" spans="1:40" s="64" customFormat="1" ht="63.75" x14ac:dyDescent="0.2">
      <c r="A1102" s="477"/>
      <c r="B1102" s="161"/>
      <c r="C1102" s="161"/>
      <c r="D1102" s="161"/>
      <c r="E1102" s="472"/>
      <c r="F1102" s="161"/>
      <c r="G1102" s="161"/>
      <c r="H1102" s="355"/>
      <c r="I1102" s="274"/>
      <c r="J1102" s="365"/>
      <c r="K1102" s="297"/>
      <c r="L1102" s="358"/>
      <c r="M1102" s="355"/>
      <c r="N1102" s="355"/>
      <c r="O1102" s="355"/>
      <c r="P1102" s="217"/>
      <c r="Q1102" s="298"/>
      <c r="R1102" s="298"/>
      <c r="S1102" s="298"/>
      <c r="T1102" s="361"/>
      <c r="U1102" s="56" t="s">
        <v>50</v>
      </c>
      <c r="V1102" s="57"/>
      <c r="W1102" s="57"/>
      <c r="X1102" s="320"/>
      <c r="Y1102" s="233"/>
      <c r="Z1102" s="233"/>
      <c r="AA1102" s="233"/>
      <c r="AB1102" s="233"/>
      <c r="AC1102" s="159"/>
      <c r="AD1102" s="159"/>
      <c r="AE1102" s="159"/>
      <c r="AF1102" s="159"/>
      <c r="AG1102" s="558"/>
      <c r="AH1102" s="560"/>
      <c r="AI1102" s="129"/>
      <c r="AJ1102" s="130"/>
      <c r="AK1102" s="130"/>
      <c r="AL1102" s="130"/>
      <c r="AM1102" s="130"/>
      <c r="AN1102" s="131"/>
    </row>
    <row r="1103" spans="1:40" s="64" customFormat="1" ht="63.75" x14ac:dyDescent="0.25">
      <c r="A1103" s="477"/>
      <c r="B1103" s="161"/>
      <c r="C1103" s="161"/>
      <c r="D1103" s="161"/>
      <c r="E1103" s="472"/>
      <c r="F1103" s="161"/>
      <c r="G1103" s="161"/>
      <c r="H1103" s="355"/>
      <c r="I1103" s="56" t="s">
        <v>60</v>
      </c>
      <c r="J1103" s="87"/>
      <c r="K1103" s="58" t="s">
        <v>73</v>
      </c>
      <c r="L1103" s="358"/>
      <c r="M1103" s="355"/>
      <c r="N1103" s="355"/>
      <c r="O1103" s="355"/>
      <c r="P1103" s="217"/>
      <c r="Q1103" s="298"/>
      <c r="R1103" s="298"/>
      <c r="S1103" s="298"/>
      <c r="T1103" s="361"/>
      <c r="U1103" s="56" t="s">
        <v>52</v>
      </c>
      <c r="V1103" s="57"/>
      <c r="W1103" s="57"/>
      <c r="X1103" s="320"/>
      <c r="Y1103" s="233"/>
      <c r="Z1103" s="233"/>
      <c r="AA1103" s="233"/>
      <c r="AB1103" s="233"/>
      <c r="AC1103" s="159"/>
      <c r="AD1103" s="159"/>
      <c r="AE1103" s="159"/>
      <c r="AF1103" s="159"/>
      <c r="AG1103" s="558"/>
      <c r="AH1103" s="560"/>
      <c r="AI1103" s="129"/>
      <c r="AJ1103" s="130"/>
      <c r="AK1103" s="130"/>
      <c r="AL1103" s="130"/>
      <c r="AM1103" s="130"/>
      <c r="AN1103" s="131"/>
    </row>
    <row r="1104" spans="1:40" s="64" customFormat="1" ht="14.45" customHeight="1" x14ac:dyDescent="0.2">
      <c r="A1104" s="477"/>
      <c r="B1104" s="161"/>
      <c r="C1104" s="161"/>
      <c r="D1104" s="161"/>
      <c r="E1104" s="472"/>
      <c r="F1104" s="161"/>
      <c r="G1104" s="161"/>
      <c r="H1104" s="355"/>
      <c r="I1104" s="274" t="s">
        <v>61</v>
      </c>
      <c r="J1104" s="297" t="s">
        <v>73</v>
      </c>
      <c r="K1104" s="297"/>
      <c r="L1104" s="358"/>
      <c r="M1104" s="355"/>
      <c r="N1104" s="355"/>
      <c r="O1104" s="355"/>
      <c r="P1104" s="217"/>
      <c r="Q1104" s="298"/>
      <c r="R1104" s="298"/>
      <c r="S1104" s="298"/>
      <c r="T1104" s="362"/>
      <c r="U1104" s="56" t="s">
        <v>53</v>
      </c>
      <c r="V1104" s="57"/>
      <c r="W1104" s="57"/>
      <c r="X1104" s="320"/>
      <c r="Y1104" s="233"/>
      <c r="Z1104" s="233"/>
      <c r="AA1104" s="233"/>
      <c r="AB1104" s="233"/>
      <c r="AC1104" s="159"/>
      <c r="AD1104" s="159"/>
      <c r="AE1104" s="159"/>
      <c r="AF1104" s="159"/>
      <c r="AG1104" s="558"/>
      <c r="AH1104" s="560"/>
      <c r="AI1104" s="129"/>
      <c r="AJ1104" s="130"/>
      <c r="AK1104" s="130"/>
      <c r="AL1104" s="130"/>
      <c r="AM1104" s="130"/>
      <c r="AN1104" s="131"/>
    </row>
    <row r="1105" spans="1:40" s="64" customFormat="1" ht="76.5" x14ac:dyDescent="0.2">
      <c r="A1105" s="477"/>
      <c r="B1105" s="161"/>
      <c r="C1105" s="161"/>
      <c r="D1105" s="161"/>
      <c r="E1105" s="472"/>
      <c r="F1105" s="161"/>
      <c r="G1105" s="161"/>
      <c r="H1105" s="355"/>
      <c r="I1105" s="274"/>
      <c r="J1105" s="297"/>
      <c r="K1105" s="297"/>
      <c r="L1105" s="358"/>
      <c r="M1105" s="355"/>
      <c r="N1105" s="355"/>
      <c r="O1105" s="355"/>
      <c r="P1105" s="178"/>
      <c r="Q1105" s="298"/>
      <c r="R1105" s="298"/>
      <c r="S1105" s="298"/>
      <c r="T1105" s="360" t="s">
        <v>62</v>
      </c>
      <c r="U1105" s="56" t="s">
        <v>43</v>
      </c>
      <c r="V1105" s="57"/>
      <c r="W1105" s="57"/>
      <c r="X1105" s="320">
        <f>SUM(IF(V1105="x",15)+IF(V1106="x",5)+IF(V1107="x",15)+IF(V1108="x",10)+IF(V1109="x",15)+IF(V1110="x",10)+IF(V1111="x",30))</f>
        <v>0</v>
      </c>
      <c r="Y1105" s="233"/>
      <c r="Z1105" s="233"/>
      <c r="AA1105" s="233"/>
      <c r="AB1105" s="233"/>
      <c r="AC1105" s="159"/>
      <c r="AD1105" s="159"/>
      <c r="AE1105" s="159"/>
      <c r="AF1105" s="159"/>
      <c r="AG1105" s="558"/>
      <c r="AH1105" s="560"/>
      <c r="AI1105" s="129"/>
      <c r="AJ1105" s="130"/>
      <c r="AK1105" s="130"/>
      <c r="AL1105" s="130"/>
      <c r="AM1105" s="130"/>
      <c r="AN1105" s="131"/>
    </row>
    <row r="1106" spans="1:40" s="64" customFormat="1" ht="63.75" x14ac:dyDescent="0.2">
      <c r="A1106" s="477"/>
      <c r="B1106" s="161"/>
      <c r="C1106" s="161"/>
      <c r="D1106" s="161"/>
      <c r="E1106" s="472"/>
      <c r="F1106" s="161"/>
      <c r="G1106" s="161"/>
      <c r="H1106" s="355"/>
      <c r="I1106" s="274"/>
      <c r="J1106" s="297"/>
      <c r="K1106" s="297"/>
      <c r="L1106" s="358"/>
      <c r="M1106" s="355"/>
      <c r="N1106" s="355"/>
      <c r="O1106" s="355"/>
      <c r="P1106" s="178"/>
      <c r="Q1106" s="298"/>
      <c r="R1106" s="298"/>
      <c r="S1106" s="298"/>
      <c r="T1106" s="361"/>
      <c r="U1106" s="56" t="s">
        <v>46</v>
      </c>
      <c r="V1106" s="57"/>
      <c r="W1106" s="57"/>
      <c r="X1106" s="320"/>
      <c r="Y1106" s="233"/>
      <c r="Z1106" s="233"/>
      <c r="AA1106" s="233"/>
      <c r="AB1106" s="233"/>
      <c r="AC1106" s="159"/>
      <c r="AD1106" s="159"/>
      <c r="AE1106" s="159"/>
      <c r="AF1106" s="159"/>
      <c r="AG1106" s="558"/>
      <c r="AH1106" s="560"/>
      <c r="AI1106" s="129"/>
      <c r="AJ1106" s="130"/>
      <c r="AK1106" s="130"/>
      <c r="AL1106" s="130"/>
      <c r="AM1106" s="130"/>
      <c r="AN1106" s="131"/>
    </row>
    <row r="1107" spans="1:40" s="64" customFormat="1" ht="14.45" customHeight="1" x14ac:dyDescent="0.2">
      <c r="A1107" s="477"/>
      <c r="B1107" s="161"/>
      <c r="C1107" s="161"/>
      <c r="D1107" s="161"/>
      <c r="E1107" s="472"/>
      <c r="F1107" s="161"/>
      <c r="G1107" s="161"/>
      <c r="H1107" s="355"/>
      <c r="I1107" s="56" t="s">
        <v>63</v>
      </c>
      <c r="J1107" s="58"/>
      <c r="K1107" s="58" t="s">
        <v>73</v>
      </c>
      <c r="L1107" s="358"/>
      <c r="M1107" s="355"/>
      <c r="N1107" s="355"/>
      <c r="O1107" s="355"/>
      <c r="P1107" s="178"/>
      <c r="Q1107" s="298"/>
      <c r="R1107" s="298"/>
      <c r="S1107" s="298"/>
      <c r="T1107" s="361"/>
      <c r="U1107" s="56" t="s">
        <v>47</v>
      </c>
      <c r="V1107" s="57"/>
      <c r="W1107" s="57"/>
      <c r="X1107" s="320"/>
      <c r="Y1107" s="233"/>
      <c r="Z1107" s="233"/>
      <c r="AA1107" s="233"/>
      <c r="AB1107" s="233"/>
      <c r="AC1107" s="159"/>
      <c r="AD1107" s="159"/>
      <c r="AE1107" s="159"/>
      <c r="AF1107" s="159"/>
      <c r="AG1107" s="558"/>
      <c r="AH1107" s="560"/>
      <c r="AI1107" s="129"/>
      <c r="AJ1107" s="130"/>
      <c r="AK1107" s="130"/>
      <c r="AL1107" s="130"/>
      <c r="AM1107" s="130"/>
      <c r="AN1107" s="131"/>
    </row>
    <row r="1108" spans="1:40" s="64" customFormat="1" ht="14.45" customHeight="1" x14ac:dyDescent="0.2">
      <c r="A1108" s="477"/>
      <c r="B1108" s="161"/>
      <c r="C1108" s="161"/>
      <c r="D1108" s="161"/>
      <c r="E1108" s="472"/>
      <c r="F1108" s="161"/>
      <c r="G1108" s="161"/>
      <c r="H1108" s="355"/>
      <c r="I1108" s="56" t="s">
        <v>64</v>
      </c>
      <c r="J1108" s="58"/>
      <c r="K1108" s="58" t="s">
        <v>73</v>
      </c>
      <c r="L1108" s="358"/>
      <c r="M1108" s="355"/>
      <c r="N1108" s="355"/>
      <c r="O1108" s="355"/>
      <c r="P1108" s="178"/>
      <c r="Q1108" s="298"/>
      <c r="R1108" s="298"/>
      <c r="S1108" s="298"/>
      <c r="T1108" s="361"/>
      <c r="U1108" s="56" t="s">
        <v>48</v>
      </c>
      <c r="V1108" s="57"/>
      <c r="W1108" s="57"/>
      <c r="X1108" s="320"/>
      <c r="Y1108" s="233"/>
      <c r="Z1108" s="233"/>
      <c r="AA1108" s="233"/>
      <c r="AB1108" s="233"/>
      <c r="AC1108" s="159"/>
      <c r="AD1108" s="159"/>
      <c r="AE1108" s="159"/>
      <c r="AF1108" s="159"/>
      <c r="AG1108" s="558"/>
      <c r="AH1108" s="560"/>
      <c r="AI1108" s="129"/>
      <c r="AJ1108" s="130"/>
      <c r="AK1108" s="130"/>
      <c r="AL1108" s="130"/>
      <c r="AM1108" s="130"/>
      <c r="AN1108" s="131"/>
    </row>
    <row r="1109" spans="1:40" s="64" customFormat="1" ht="63.75" x14ac:dyDescent="0.2">
      <c r="A1109" s="477"/>
      <c r="B1109" s="161"/>
      <c r="C1109" s="161"/>
      <c r="D1109" s="161"/>
      <c r="E1109" s="472"/>
      <c r="F1109" s="161"/>
      <c r="G1109" s="161"/>
      <c r="H1109" s="355"/>
      <c r="I1109" s="56" t="s">
        <v>65</v>
      </c>
      <c r="J1109" s="58"/>
      <c r="K1109" s="58" t="s">
        <v>73</v>
      </c>
      <c r="L1109" s="358"/>
      <c r="M1109" s="355"/>
      <c r="N1109" s="355"/>
      <c r="O1109" s="355"/>
      <c r="P1109" s="178"/>
      <c r="Q1109" s="298"/>
      <c r="R1109" s="298"/>
      <c r="S1109" s="298"/>
      <c r="T1109" s="361"/>
      <c r="U1109" s="56" t="s">
        <v>50</v>
      </c>
      <c r="V1109" s="57"/>
      <c r="W1109" s="57"/>
      <c r="X1109" s="320"/>
      <c r="Y1109" s="233"/>
      <c r="Z1109" s="233"/>
      <c r="AA1109" s="233"/>
      <c r="AB1109" s="233"/>
      <c r="AC1109" s="159"/>
      <c r="AD1109" s="159"/>
      <c r="AE1109" s="159"/>
      <c r="AF1109" s="159"/>
      <c r="AG1109" s="558"/>
      <c r="AH1109" s="560"/>
      <c r="AI1109" s="129"/>
      <c r="AJ1109" s="130"/>
      <c r="AK1109" s="130"/>
      <c r="AL1109" s="130"/>
      <c r="AM1109" s="130"/>
      <c r="AN1109" s="131"/>
    </row>
    <row r="1110" spans="1:40" s="64" customFormat="1" ht="63.75" x14ac:dyDescent="0.2">
      <c r="A1110" s="477"/>
      <c r="B1110" s="161"/>
      <c r="C1110" s="161"/>
      <c r="D1110" s="161"/>
      <c r="E1110" s="472"/>
      <c r="F1110" s="161"/>
      <c r="G1110" s="161"/>
      <c r="H1110" s="355"/>
      <c r="I1110" s="56" t="s">
        <v>66</v>
      </c>
      <c r="J1110" s="58"/>
      <c r="K1110" s="58" t="s">
        <v>73</v>
      </c>
      <c r="L1110" s="358"/>
      <c r="M1110" s="355"/>
      <c r="N1110" s="355"/>
      <c r="O1110" s="355"/>
      <c r="P1110" s="178"/>
      <c r="Q1110" s="298"/>
      <c r="R1110" s="298"/>
      <c r="S1110" s="298"/>
      <c r="T1110" s="361"/>
      <c r="U1110" s="56" t="s">
        <v>52</v>
      </c>
      <c r="V1110" s="57"/>
      <c r="W1110" s="57"/>
      <c r="X1110" s="320"/>
      <c r="Y1110" s="233"/>
      <c r="Z1110" s="233"/>
      <c r="AA1110" s="233"/>
      <c r="AB1110" s="233"/>
      <c r="AC1110" s="159"/>
      <c r="AD1110" s="159"/>
      <c r="AE1110" s="159"/>
      <c r="AF1110" s="159"/>
      <c r="AG1110" s="558"/>
      <c r="AH1110" s="560"/>
      <c r="AI1110" s="129"/>
      <c r="AJ1110" s="130"/>
      <c r="AK1110" s="130"/>
      <c r="AL1110" s="130"/>
      <c r="AM1110" s="130"/>
      <c r="AN1110" s="131"/>
    </row>
    <row r="1111" spans="1:40" s="64" customFormat="1" ht="14.25" customHeight="1" x14ac:dyDescent="0.2">
      <c r="A1111" s="477"/>
      <c r="B1111" s="161"/>
      <c r="C1111" s="161"/>
      <c r="D1111" s="161"/>
      <c r="E1111" s="472"/>
      <c r="F1111" s="161"/>
      <c r="G1111" s="161"/>
      <c r="H1111" s="355"/>
      <c r="I1111" s="56" t="s">
        <v>67</v>
      </c>
      <c r="J1111" s="58"/>
      <c r="K1111" s="58" t="s">
        <v>73</v>
      </c>
      <c r="L1111" s="358"/>
      <c r="M1111" s="355"/>
      <c r="N1111" s="355"/>
      <c r="O1111" s="355"/>
      <c r="P1111" s="178"/>
      <c r="Q1111" s="298"/>
      <c r="R1111" s="298"/>
      <c r="S1111" s="298"/>
      <c r="T1111" s="362"/>
      <c r="U1111" s="56" t="s">
        <v>53</v>
      </c>
      <c r="V1111" s="57"/>
      <c r="W1111" s="57"/>
      <c r="X1111" s="320"/>
      <c r="Y1111" s="233"/>
      <c r="Z1111" s="233"/>
      <c r="AA1111" s="233"/>
      <c r="AB1111" s="233"/>
      <c r="AC1111" s="159"/>
      <c r="AD1111" s="159"/>
      <c r="AE1111" s="159"/>
      <c r="AF1111" s="159"/>
      <c r="AG1111" s="558"/>
      <c r="AH1111" s="560"/>
      <c r="AI1111" s="129"/>
      <c r="AJ1111" s="130"/>
      <c r="AK1111" s="130"/>
      <c r="AL1111" s="130"/>
      <c r="AM1111" s="130"/>
      <c r="AN1111" s="131"/>
    </row>
    <row r="1112" spans="1:40" s="64" customFormat="1" ht="30" customHeight="1" x14ac:dyDescent="0.2">
      <c r="A1112" s="477"/>
      <c r="B1112" s="161"/>
      <c r="C1112" s="161"/>
      <c r="D1112" s="161"/>
      <c r="E1112" s="472"/>
      <c r="F1112" s="161"/>
      <c r="G1112" s="161"/>
      <c r="H1112" s="355"/>
      <c r="I1112" s="56" t="s">
        <v>68</v>
      </c>
      <c r="J1112" s="36"/>
      <c r="K1112" s="58" t="s">
        <v>73</v>
      </c>
      <c r="L1112" s="358"/>
      <c r="M1112" s="355"/>
      <c r="N1112" s="355"/>
      <c r="O1112" s="355"/>
      <c r="P1112" s="368" t="s">
        <v>69</v>
      </c>
      <c r="Q1112" s="369"/>
      <c r="R1112" s="369"/>
      <c r="S1112" s="369"/>
      <c r="T1112" s="369"/>
      <c r="U1112" s="369"/>
      <c r="V1112" s="369"/>
      <c r="W1112" s="369"/>
      <c r="X1112" s="370"/>
      <c r="Y1112" s="233"/>
      <c r="Z1112" s="233"/>
      <c r="AA1112" s="233"/>
      <c r="AB1112" s="233"/>
      <c r="AC1112" s="159"/>
      <c r="AD1112" s="159"/>
      <c r="AE1112" s="159"/>
      <c r="AF1112" s="159"/>
      <c r="AG1112" s="558"/>
      <c r="AH1112" s="560"/>
      <c r="AI1112" s="129"/>
      <c r="AJ1112" s="130"/>
      <c r="AK1112" s="130"/>
      <c r="AL1112" s="130"/>
      <c r="AM1112" s="130"/>
      <c r="AN1112" s="131"/>
    </row>
    <row r="1113" spans="1:40" s="64" customFormat="1" ht="14.45" customHeight="1" x14ac:dyDescent="0.2">
      <c r="A1113" s="477"/>
      <c r="B1113" s="161"/>
      <c r="C1113" s="161"/>
      <c r="D1113" s="161"/>
      <c r="E1113" s="472"/>
      <c r="F1113" s="161"/>
      <c r="G1113" s="161"/>
      <c r="H1113" s="355"/>
      <c r="I1113" s="56" t="s">
        <v>70</v>
      </c>
      <c r="J1113" s="38"/>
      <c r="K1113" s="58" t="s">
        <v>73</v>
      </c>
      <c r="L1113" s="358"/>
      <c r="M1113" s="355"/>
      <c r="N1113" s="355"/>
      <c r="O1113" s="355"/>
      <c r="P1113" s="371"/>
      <c r="Q1113" s="372"/>
      <c r="R1113" s="372"/>
      <c r="S1113" s="372"/>
      <c r="T1113" s="372"/>
      <c r="U1113" s="372"/>
      <c r="V1113" s="372"/>
      <c r="W1113" s="372"/>
      <c r="X1113" s="373"/>
      <c r="Y1113" s="233"/>
      <c r="Z1113" s="233"/>
      <c r="AA1113" s="233"/>
      <c r="AB1113" s="233"/>
      <c r="AC1113" s="159"/>
      <c r="AD1113" s="159"/>
      <c r="AE1113" s="159"/>
      <c r="AF1113" s="159"/>
      <c r="AG1113" s="558"/>
      <c r="AH1113" s="560"/>
      <c r="AI1113" s="129"/>
      <c r="AJ1113" s="130"/>
      <c r="AK1113" s="130"/>
      <c r="AL1113" s="130"/>
      <c r="AM1113" s="130"/>
      <c r="AN1113" s="131"/>
    </row>
    <row r="1114" spans="1:40" s="64" customFormat="1" ht="14.45" customHeight="1" x14ac:dyDescent="0.2">
      <c r="A1114" s="477"/>
      <c r="B1114" s="161"/>
      <c r="C1114" s="161"/>
      <c r="D1114" s="161"/>
      <c r="E1114" s="472"/>
      <c r="F1114" s="161"/>
      <c r="G1114" s="161"/>
      <c r="H1114" s="355"/>
      <c r="I1114" s="56" t="s">
        <v>71</v>
      </c>
      <c r="J1114" s="38"/>
      <c r="K1114" s="58" t="s">
        <v>73</v>
      </c>
      <c r="L1114" s="358"/>
      <c r="M1114" s="355"/>
      <c r="N1114" s="355"/>
      <c r="O1114" s="355"/>
      <c r="P1114" s="371"/>
      <c r="Q1114" s="372"/>
      <c r="R1114" s="372"/>
      <c r="S1114" s="372"/>
      <c r="T1114" s="372"/>
      <c r="U1114" s="372"/>
      <c r="V1114" s="372"/>
      <c r="W1114" s="372"/>
      <c r="X1114" s="373"/>
      <c r="Y1114" s="233"/>
      <c r="Z1114" s="233"/>
      <c r="AA1114" s="233"/>
      <c r="AB1114" s="233"/>
      <c r="AC1114" s="159"/>
      <c r="AD1114" s="159"/>
      <c r="AE1114" s="159"/>
      <c r="AF1114" s="159"/>
      <c r="AG1114" s="558"/>
      <c r="AH1114" s="560"/>
      <c r="AI1114" s="129"/>
      <c r="AJ1114" s="130"/>
      <c r="AK1114" s="130"/>
      <c r="AL1114" s="130"/>
      <c r="AM1114" s="130"/>
      <c r="AN1114" s="131"/>
    </row>
    <row r="1115" spans="1:40" s="64" customFormat="1" ht="14.45" customHeight="1" x14ac:dyDescent="0.2">
      <c r="A1115" s="477"/>
      <c r="B1115" s="162"/>
      <c r="C1115" s="162"/>
      <c r="D1115" s="162"/>
      <c r="E1115" s="473"/>
      <c r="F1115" s="162"/>
      <c r="G1115" s="162"/>
      <c r="H1115" s="356"/>
      <c r="I1115" s="34" t="s">
        <v>72</v>
      </c>
      <c r="J1115" s="38"/>
      <c r="K1115" s="36" t="s">
        <v>73</v>
      </c>
      <c r="L1115" s="359"/>
      <c r="M1115" s="356"/>
      <c r="N1115" s="356"/>
      <c r="O1115" s="356"/>
      <c r="P1115" s="374"/>
      <c r="Q1115" s="375"/>
      <c r="R1115" s="375"/>
      <c r="S1115" s="375"/>
      <c r="T1115" s="375"/>
      <c r="U1115" s="375"/>
      <c r="V1115" s="375"/>
      <c r="W1115" s="375"/>
      <c r="X1115" s="376"/>
      <c r="Y1115" s="234"/>
      <c r="Z1115" s="234"/>
      <c r="AA1115" s="234"/>
      <c r="AB1115" s="234"/>
      <c r="AC1115" s="160"/>
      <c r="AD1115" s="160"/>
      <c r="AE1115" s="160"/>
      <c r="AF1115" s="160"/>
      <c r="AG1115" s="559"/>
      <c r="AH1115" s="561"/>
      <c r="AI1115" s="132"/>
      <c r="AJ1115" s="133"/>
      <c r="AK1115" s="133"/>
      <c r="AL1115" s="133"/>
      <c r="AM1115" s="133"/>
      <c r="AN1115" s="134"/>
    </row>
    <row r="1116" spans="1:40" s="64" customFormat="1" ht="25.5" customHeight="1" x14ac:dyDescent="0.2">
      <c r="A1116" s="477"/>
      <c r="B1116" s="158" t="s">
        <v>570</v>
      </c>
      <c r="C1116" s="158" t="s">
        <v>479</v>
      </c>
      <c r="D1116" s="158" t="s">
        <v>480</v>
      </c>
      <c r="E1116" s="471" t="s">
        <v>462</v>
      </c>
      <c r="F1116" s="158" t="s">
        <v>463</v>
      </c>
      <c r="G1116" s="158">
        <v>4</v>
      </c>
      <c r="H1116" s="366" t="str">
        <f>IF(G1116=1,"RARA VEZ",IF(G1116=2,"IMPROBABLE",IF(G1116=3,"POSIBLE",IF(G1116=4,"PROBABLE",IF(G1116=5,"CASI SEGURO"," ")))))</f>
        <v>PROBABLE</v>
      </c>
      <c r="I1116" s="34" t="s">
        <v>41</v>
      </c>
      <c r="J1116" s="82" t="s">
        <v>73</v>
      </c>
      <c r="K1116" s="58"/>
      <c r="L1116" s="367">
        <f>COUNTIF(J1116:J1147,"x")</f>
        <v>7</v>
      </c>
      <c r="M1116" s="366" t="str">
        <f>IF(L1116&lt;6,"5",IF(L1116&gt;11,"20",IF(L1161&gt;6,"10","10 ")))</f>
        <v xml:space="preserve">10 </v>
      </c>
      <c r="N1116" s="366">
        <f>(G1116*M1116)</f>
        <v>40</v>
      </c>
      <c r="O1116" s="366" t="str">
        <f>IF(N1116&lt;11,"BAJA",IF(N1116&gt;59,"EXTREMA",IF(N1116=15,"MODERADA",IF(N1116=20,"MODERADA",IF(N1116=25,"MODERADA",IF(N1116=30,"ALTA",IF(N1116=40,"ALTA",IF(N1116=50,"ALTA"," "))))))))</f>
        <v>ALTA</v>
      </c>
      <c r="P1116" s="220" t="s">
        <v>481</v>
      </c>
      <c r="Q1116" s="238"/>
      <c r="R1116" s="238"/>
      <c r="S1116" s="475" t="s">
        <v>74</v>
      </c>
      <c r="T1116" s="360" t="s">
        <v>42</v>
      </c>
      <c r="U1116" s="56" t="s">
        <v>43</v>
      </c>
      <c r="V1116" s="57"/>
      <c r="W1116" s="57" t="s">
        <v>74</v>
      </c>
      <c r="X1116" s="320">
        <f>SUM(IF(V1116="x",15)+IF(V1117="x",5)+IF(V1118="x",15)+IF(V1119="x",10)+IF(W1120="x",15)+IF(V1121="x",10)+IF(V1122="x",30))</f>
        <v>30</v>
      </c>
      <c r="Y1116" s="233">
        <f>AVERAGE(X1116:X1143)</f>
        <v>7.5</v>
      </c>
      <c r="Z1116" s="233" t="str">
        <f>IF(Y1116&lt;86,"DEBIL",IF(Y1116&gt;95,"FUERTE",IF(Y1116=86,"MODERADO",IF(Y1116=87,"MODERADO",IF(Y1116=88,"MODERADO",IF(Y1116=89,"MODERADO",IF(Y1116=90,"MODERADO",IF(Y1116=91,"MODERADO",IF(Y1116=92,"MODERADO",IF(Y1116=93,"MODERADO",IF(Y1116=94,"MODERADO",IF(Y1116=95,"MODERADO"," "))))))))))))</f>
        <v>DEBIL</v>
      </c>
      <c r="AA1116" s="232" t="str">
        <f>IF(Y1116&lt;85,O1116," ")</f>
        <v>ALTA</v>
      </c>
      <c r="AB1116" s="232" t="s">
        <v>44</v>
      </c>
      <c r="AC1116" s="170" t="s">
        <v>482</v>
      </c>
      <c r="AD1116" s="170" t="s">
        <v>483</v>
      </c>
      <c r="AE1116" s="171">
        <v>44346</v>
      </c>
      <c r="AF1116" s="170" t="s">
        <v>484</v>
      </c>
      <c r="AG1116" s="571" t="s">
        <v>724</v>
      </c>
      <c r="AH1116" s="571" t="s">
        <v>724</v>
      </c>
      <c r="AI1116" s="126" t="s">
        <v>724</v>
      </c>
      <c r="AJ1116" s="127"/>
      <c r="AK1116" s="127"/>
      <c r="AL1116" s="127"/>
      <c r="AM1116" s="127"/>
      <c r="AN1116" s="128"/>
    </row>
    <row r="1117" spans="1:40" s="64" customFormat="1" ht="63.75" x14ac:dyDescent="0.2">
      <c r="A1117" s="477"/>
      <c r="B1117" s="161"/>
      <c r="C1117" s="161"/>
      <c r="D1117" s="161"/>
      <c r="E1117" s="472"/>
      <c r="F1117" s="161"/>
      <c r="G1117" s="161"/>
      <c r="H1117" s="355"/>
      <c r="I1117" s="34" t="s">
        <v>45</v>
      </c>
      <c r="J1117" s="297" t="s">
        <v>73</v>
      </c>
      <c r="K1117" s="297"/>
      <c r="L1117" s="358"/>
      <c r="M1117" s="355"/>
      <c r="N1117" s="355"/>
      <c r="O1117" s="355"/>
      <c r="P1117" s="220"/>
      <c r="Q1117" s="238"/>
      <c r="R1117" s="238"/>
      <c r="S1117" s="238"/>
      <c r="T1117" s="361"/>
      <c r="U1117" s="56" t="s">
        <v>46</v>
      </c>
      <c r="V1117" s="57" t="s">
        <v>73</v>
      </c>
      <c r="W1117" s="57"/>
      <c r="X1117" s="320"/>
      <c r="Y1117" s="233"/>
      <c r="Z1117" s="233"/>
      <c r="AA1117" s="233"/>
      <c r="AB1117" s="233"/>
      <c r="AC1117" s="159"/>
      <c r="AD1117" s="159"/>
      <c r="AE1117" s="185"/>
      <c r="AF1117" s="159"/>
      <c r="AG1117" s="560"/>
      <c r="AH1117" s="560"/>
      <c r="AI1117" s="129"/>
      <c r="AJ1117" s="130"/>
      <c r="AK1117" s="130"/>
      <c r="AL1117" s="130"/>
      <c r="AM1117" s="130"/>
      <c r="AN1117" s="131"/>
    </row>
    <row r="1118" spans="1:40" s="64" customFormat="1" ht="14.45" customHeight="1" x14ac:dyDescent="0.2">
      <c r="A1118" s="477"/>
      <c r="B1118" s="161"/>
      <c r="C1118" s="161"/>
      <c r="D1118" s="161"/>
      <c r="E1118" s="472"/>
      <c r="F1118" s="161"/>
      <c r="G1118" s="161"/>
      <c r="H1118" s="355"/>
      <c r="I1118" s="34"/>
      <c r="J1118" s="297"/>
      <c r="K1118" s="297"/>
      <c r="L1118" s="358"/>
      <c r="M1118" s="355"/>
      <c r="N1118" s="355"/>
      <c r="O1118" s="355"/>
      <c r="P1118" s="220"/>
      <c r="Q1118" s="238"/>
      <c r="R1118" s="238"/>
      <c r="S1118" s="238"/>
      <c r="T1118" s="361"/>
      <c r="U1118" s="56" t="s">
        <v>47</v>
      </c>
      <c r="V1118" s="57"/>
      <c r="W1118" s="57" t="s">
        <v>73</v>
      </c>
      <c r="X1118" s="320"/>
      <c r="Y1118" s="233"/>
      <c r="Z1118" s="233"/>
      <c r="AA1118" s="233"/>
      <c r="AB1118" s="233"/>
      <c r="AC1118" s="159"/>
      <c r="AD1118" s="159"/>
      <c r="AE1118" s="185"/>
      <c r="AF1118" s="159"/>
      <c r="AG1118" s="560"/>
      <c r="AH1118" s="560"/>
      <c r="AI1118" s="129"/>
      <c r="AJ1118" s="130"/>
      <c r="AK1118" s="130"/>
      <c r="AL1118" s="130"/>
      <c r="AM1118" s="130"/>
      <c r="AN1118" s="131"/>
    </row>
    <row r="1119" spans="1:40" s="64" customFormat="1" ht="14.45" customHeight="1" x14ac:dyDescent="0.2">
      <c r="A1119" s="477"/>
      <c r="B1119" s="161"/>
      <c r="C1119" s="161"/>
      <c r="D1119" s="161"/>
      <c r="E1119" s="472"/>
      <c r="F1119" s="161"/>
      <c r="G1119" s="161"/>
      <c r="H1119" s="355"/>
      <c r="I1119" s="34"/>
      <c r="J1119" s="297"/>
      <c r="K1119" s="297"/>
      <c r="L1119" s="358"/>
      <c r="M1119" s="355"/>
      <c r="N1119" s="355"/>
      <c r="O1119" s="355"/>
      <c r="P1119" s="220"/>
      <c r="Q1119" s="238"/>
      <c r="R1119" s="238"/>
      <c r="S1119" s="238"/>
      <c r="T1119" s="361"/>
      <c r="U1119" s="56" t="s">
        <v>48</v>
      </c>
      <c r="V1119" s="57" t="s">
        <v>73</v>
      </c>
      <c r="W1119" s="57"/>
      <c r="X1119" s="320"/>
      <c r="Y1119" s="233"/>
      <c r="Z1119" s="233"/>
      <c r="AA1119" s="233"/>
      <c r="AB1119" s="233"/>
      <c r="AC1119" s="159"/>
      <c r="AD1119" s="159"/>
      <c r="AE1119" s="185"/>
      <c r="AF1119" s="159"/>
      <c r="AG1119" s="560"/>
      <c r="AH1119" s="560"/>
      <c r="AI1119" s="129"/>
      <c r="AJ1119" s="130"/>
      <c r="AK1119" s="130"/>
      <c r="AL1119" s="130"/>
      <c r="AM1119" s="130"/>
      <c r="AN1119" s="131"/>
    </row>
    <row r="1120" spans="1:40" s="64" customFormat="1" ht="63.75" x14ac:dyDescent="0.2">
      <c r="A1120" s="477"/>
      <c r="B1120" s="161"/>
      <c r="C1120" s="161"/>
      <c r="D1120" s="161"/>
      <c r="E1120" s="472"/>
      <c r="F1120" s="161"/>
      <c r="G1120" s="161"/>
      <c r="H1120" s="355"/>
      <c r="I1120" s="34" t="s">
        <v>49</v>
      </c>
      <c r="J1120" s="58"/>
      <c r="K1120" s="58" t="s">
        <v>73</v>
      </c>
      <c r="L1120" s="358"/>
      <c r="M1120" s="355"/>
      <c r="N1120" s="355"/>
      <c r="O1120" s="355"/>
      <c r="P1120" s="220"/>
      <c r="Q1120" s="238"/>
      <c r="R1120" s="238"/>
      <c r="S1120" s="238"/>
      <c r="T1120" s="361"/>
      <c r="U1120" s="56" t="s">
        <v>50</v>
      </c>
      <c r="V1120" s="57"/>
      <c r="W1120" s="57" t="s">
        <v>73</v>
      </c>
      <c r="X1120" s="320"/>
      <c r="Y1120" s="233"/>
      <c r="Z1120" s="233"/>
      <c r="AA1120" s="233"/>
      <c r="AB1120" s="233"/>
      <c r="AC1120" s="159"/>
      <c r="AD1120" s="159"/>
      <c r="AE1120" s="185"/>
      <c r="AF1120" s="159"/>
      <c r="AG1120" s="560"/>
      <c r="AH1120" s="560"/>
      <c r="AI1120" s="129"/>
      <c r="AJ1120" s="130"/>
      <c r="AK1120" s="130"/>
      <c r="AL1120" s="130"/>
      <c r="AM1120" s="130"/>
      <c r="AN1120" s="131"/>
    </row>
    <row r="1121" spans="1:40" s="64" customFormat="1" ht="63.75" x14ac:dyDescent="0.2">
      <c r="A1121" s="477"/>
      <c r="B1121" s="161"/>
      <c r="C1121" s="161"/>
      <c r="D1121" s="161"/>
      <c r="E1121" s="472"/>
      <c r="F1121" s="161"/>
      <c r="G1121" s="161"/>
      <c r="H1121" s="355"/>
      <c r="I1121" s="34" t="s">
        <v>51</v>
      </c>
      <c r="J1121" s="297"/>
      <c r="K1121" s="297" t="s">
        <v>73</v>
      </c>
      <c r="L1121" s="358"/>
      <c r="M1121" s="355"/>
      <c r="N1121" s="355"/>
      <c r="O1121" s="355"/>
      <c r="P1121" s="220"/>
      <c r="Q1121" s="238"/>
      <c r="R1121" s="238"/>
      <c r="S1121" s="238"/>
      <c r="T1121" s="361"/>
      <c r="U1121" s="56" t="s">
        <v>52</v>
      </c>
      <c r="V1121" s="57"/>
      <c r="W1121" s="57" t="s">
        <v>74</v>
      </c>
      <c r="X1121" s="320"/>
      <c r="Y1121" s="233"/>
      <c r="Z1121" s="233"/>
      <c r="AA1121" s="233"/>
      <c r="AB1121" s="233"/>
      <c r="AC1121" s="159"/>
      <c r="AD1121" s="159"/>
      <c r="AE1121" s="185"/>
      <c r="AF1121" s="159"/>
      <c r="AG1121" s="560"/>
      <c r="AH1121" s="560"/>
      <c r="AI1121" s="129"/>
      <c r="AJ1121" s="130"/>
      <c r="AK1121" s="130"/>
      <c r="AL1121" s="130"/>
      <c r="AM1121" s="130"/>
      <c r="AN1121" s="131"/>
    </row>
    <row r="1122" spans="1:40" s="64" customFormat="1" ht="14.45" customHeight="1" x14ac:dyDescent="0.2">
      <c r="A1122" s="477"/>
      <c r="B1122" s="161"/>
      <c r="C1122" s="161"/>
      <c r="D1122" s="161"/>
      <c r="E1122" s="472"/>
      <c r="F1122" s="161"/>
      <c r="G1122" s="161"/>
      <c r="H1122" s="355"/>
      <c r="I1122" s="34"/>
      <c r="J1122" s="297"/>
      <c r="K1122" s="297"/>
      <c r="L1122" s="358"/>
      <c r="M1122" s="355"/>
      <c r="N1122" s="355"/>
      <c r="O1122" s="355"/>
      <c r="P1122" s="220"/>
      <c r="Q1122" s="238"/>
      <c r="R1122" s="238"/>
      <c r="S1122" s="238"/>
      <c r="T1122" s="362"/>
      <c r="U1122" s="56" t="s">
        <v>53</v>
      </c>
      <c r="V1122" s="57"/>
      <c r="W1122" s="57" t="s">
        <v>73</v>
      </c>
      <c r="X1122" s="320"/>
      <c r="Y1122" s="233"/>
      <c r="Z1122" s="233"/>
      <c r="AA1122" s="233"/>
      <c r="AB1122" s="233"/>
      <c r="AC1122" s="159"/>
      <c r="AD1122" s="159"/>
      <c r="AE1122" s="185"/>
      <c r="AF1122" s="159"/>
      <c r="AG1122" s="560"/>
      <c r="AH1122" s="560"/>
      <c r="AI1122" s="129"/>
      <c r="AJ1122" s="130"/>
      <c r="AK1122" s="130"/>
      <c r="AL1122" s="130"/>
      <c r="AM1122" s="130"/>
      <c r="AN1122" s="131"/>
    </row>
    <row r="1123" spans="1:40" s="64" customFormat="1" ht="76.5" x14ac:dyDescent="0.2">
      <c r="A1123" s="477"/>
      <c r="B1123" s="161"/>
      <c r="C1123" s="161"/>
      <c r="D1123" s="161"/>
      <c r="E1123" s="472"/>
      <c r="F1123" s="161"/>
      <c r="G1123" s="161"/>
      <c r="H1123" s="355"/>
      <c r="I1123" s="34"/>
      <c r="J1123" s="297"/>
      <c r="K1123" s="297"/>
      <c r="L1123" s="358"/>
      <c r="M1123" s="355"/>
      <c r="N1123" s="355"/>
      <c r="O1123" s="355"/>
      <c r="P1123" s="328"/>
      <c r="Q1123" s="298"/>
      <c r="R1123" s="298"/>
      <c r="S1123" s="298"/>
      <c r="T1123" s="360" t="s">
        <v>54</v>
      </c>
      <c r="U1123" s="56" t="s">
        <v>43</v>
      </c>
      <c r="V1123" s="57"/>
      <c r="W1123" s="57"/>
      <c r="X1123" s="320">
        <f>SUM(IF(V1123="x",15)+IF(V1124="x",5)+IF(V1125="x",15)+IF(V1126="x",10)+IF(V1127="x",15)+IF(V1128="x",10)+IF(V1129="x",30))</f>
        <v>0</v>
      </c>
      <c r="Y1123" s="233"/>
      <c r="Z1123" s="233"/>
      <c r="AA1123" s="233"/>
      <c r="AB1123" s="233"/>
      <c r="AC1123" s="159"/>
      <c r="AD1123" s="159"/>
      <c r="AE1123" s="185"/>
      <c r="AF1123" s="159"/>
      <c r="AG1123" s="560"/>
      <c r="AH1123" s="560"/>
      <c r="AI1123" s="129"/>
      <c r="AJ1123" s="130"/>
      <c r="AK1123" s="130"/>
      <c r="AL1123" s="130"/>
      <c r="AM1123" s="130"/>
      <c r="AN1123" s="131"/>
    </row>
    <row r="1124" spans="1:40" s="64" customFormat="1" ht="63.75" x14ac:dyDescent="0.2">
      <c r="A1124" s="477"/>
      <c r="B1124" s="161"/>
      <c r="C1124" s="161"/>
      <c r="D1124" s="161"/>
      <c r="E1124" s="472"/>
      <c r="F1124" s="161"/>
      <c r="G1124" s="161"/>
      <c r="H1124" s="355"/>
      <c r="I1124" s="34" t="s">
        <v>55</v>
      </c>
      <c r="J1124" s="297" t="s">
        <v>73</v>
      </c>
      <c r="K1124" s="297"/>
      <c r="L1124" s="358"/>
      <c r="M1124" s="355"/>
      <c r="N1124" s="355"/>
      <c r="O1124" s="355"/>
      <c r="P1124" s="328"/>
      <c r="Q1124" s="298"/>
      <c r="R1124" s="298"/>
      <c r="S1124" s="298"/>
      <c r="T1124" s="361"/>
      <c r="U1124" s="56" t="s">
        <v>46</v>
      </c>
      <c r="V1124" s="57"/>
      <c r="W1124" s="57"/>
      <c r="X1124" s="320"/>
      <c r="Y1124" s="233"/>
      <c r="Z1124" s="233"/>
      <c r="AA1124" s="233"/>
      <c r="AB1124" s="233"/>
      <c r="AC1124" s="159"/>
      <c r="AD1124" s="159"/>
      <c r="AE1124" s="185"/>
      <c r="AF1124" s="159"/>
      <c r="AG1124" s="560"/>
      <c r="AH1124" s="560"/>
      <c r="AI1124" s="129"/>
      <c r="AJ1124" s="130"/>
      <c r="AK1124" s="130"/>
      <c r="AL1124" s="130"/>
      <c r="AM1124" s="130"/>
      <c r="AN1124" s="131"/>
    </row>
    <row r="1125" spans="1:40" s="64" customFormat="1" ht="14.45" customHeight="1" x14ac:dyDescent="0.2">
      <c r="A1125" s="477"/>
      <c r="B1125" s="161"/>
      <c r="C1125" s="161"/>
      <c r="D1125" s="161"/>
      <c r="E1125" s="472"/>
      <c r="F1125" s="161"/>
      <c r="G1125" s="161"/>
      <c r="H1125" s="355"/>
      <c r="I1125" s="34"/>
      <c r="J1125" s="297"/>
      <c r="K1125" s="297"/>
      <c r="L1125" s="358"/>
      <c r="M1125" s="355"/>
      <c r="N1125" s="355"/>
      <c r="O1125" s="355"/>
      <c r="P1125" s="328"/>
      <c r="Q1125" s="298"/>
      <c r="R1125" s="298"/>
      <c r="S1125" s="298"/>
      <c r="T1125" s="361"/>
      <c r="U1125" s="56" t="s">
        <v>47</v>
      </c>
      <c r="V1125" s="57"/>
      <c r="W1125" s="57"/>
      <c r="X1125" s="320"/>
      <c r="Y1125" s="233"/>
      <c r="Z1125" s="233"/>
      <c r="AA1125" s="233"/>
      <c r="AB1125" s="233"/>
      <c r="AC1125" s="159"/>
      <c r="AD1125" s="159"/>
      <c r="AE1125" s="185"/>
      <c r="AF1125" s="159"/>
      <c r="AG1125" s="560"/>
      <c r="AH1125" s="560"/>
      <c r="AI1125" s="129"/>
      <c r="AJ1125" s="130"/>
      <c r="AK1125" s="130"/>
      <c r="AL1125" s="130"/>
      <c r="AM1125" s="130"/>
      <c r="AN1125" s="131"/>
    </row>
    <row r="1126" spans="1:40" s="64" customFormat="1" ht="14.45" customHeight="1" x14ac:dyDescent="0.2">
      <c r="A1126" s="477"/>
      <c r="B1126" s="161"/>
      <c r="C1126" s="161"/>
      <c r="D1126" s="161"/>
      <c r="E1126" s="472"/>
      <c r="F1126" s="161"/>
      <c r="G1126" s="161"/>
      <c r="H1126" s="355"/>
      <c r="I1126" s="34"/>
      <c r="J1126" s="297"/>
      <c r="K1126" s="297"/>
      <c r="L1126" s="358"/>
      <c r="M1126" s="355"/>
      <c r="N1126" s="355"/>
      <c r="O1126" s="355"/>
      <c r="P1126" s="328"/>
      <c r="Q1126" s="298"/>
      <c r="R1126" s="298"/>
      <c r="S1126" s="298"/>
      <c r="T1126" s="361"/>
      <c r="U1126" s="56" t="s">
        <v>48</v>
      </c>
      <c r="V1126" s="57"/>
      <c r="W1126" s="57"/>
      <c r="X1126" s="320"/>
      <c r="Y1126" s="233"/>
      <c r="Z1126" s="233"/>
      <c r="AA1126" s="233"/>
      <c r="AB1126" s="233"/>
      <c r="AC1126" s="159"/>
      <c r="AD1126" s="159"/>
      <c r="AE1126" s="185"/>
      <c r="AF1126" s="159"/>
      <c r="AG1126" s="560"/>
      <c r="AH1126" s="560"/>
      <c r="AI1126" s="129"/>
      <c r="AJ1126" s="130"/>
      <c r="AK1126" s="130"/>
      <c r="AL1126" s="130"/>
      <c r="AM1126" s="130"/>
      <c r="AN1126" s="131"/>
    </row>
    <row r="1127" spans="1:40" s="64" customFormat="1" ht="63.75" x14ac:dyDescent="0.2">
      <c r="A1127" s="477"/>
      <c r="B1127" s="161"/>
      <c r="C1127" s="161"/>
      <c r="D1127" s="161"/>
      <c r="E1127" s="472"/>
      <c r="F1127" s="161"/>
      <c r="G1127" s="161"/>
      <c r="H1127" s="355"/>
      <c r="I1127" s="34" t="s">
        <v>56</v>
      </c>
      <c r="J1127" s="58"/>
      <c r="K1127" s="58" t="s">
        <v>73</v>
      </c>
      <c r="L1127" s="358"/>
      <c r="M1127" s="355"/>
      <c r="N1127" s="355"/>
      <c r="O1127" s="355"/>
      <c r="P1127" s="328"/>
      <c r="Q1127" s="298"/>
      <c r="R1127" s="298"/>
      <c r="S1127" s="298"/>
      <c r="T1127" s="361"/>
      <c r="U1127" s="56" t="s">
        <v>50</v>
      </c>
      <c r="V1127" s="57"/>
      <c r="W1127" s="57"/>
      <c r="X1127" s="320"/>
      <c r="Y1127" s="233"/>
      <c r="Z1127" s="233"/>
      <c r="AA1127" s="233"/>
      <c r="AB1127" s="233"/>
      <c r="AC1127" s="159"/>
      <c r="AD1127" s="159"/>
      <c r="AE1127" s="185"/>
      <c r="AF1127" s="159"/>
      <c r="AG1127" s="560"/>
      <c r="AH1127" s="560"/>
      <c r="AI1127" s="129"/>
      <c r="AJ1127" s="130"/>
      <c r="AK1127" s="130"/>
      <c r="AL1127" s="130"/>
      <c r="AM1127" s="130"/>
      <c r="AN1127" s="131"/>
    </row>
    <row r="1128" spans="1:40" s="64" customFormat="1" ht="63.75" x14ac:dyDescent="0.2">
      <c r="A1128" s="477"/>
      <c r="B1128" s="161"/>
      <c r="C1128" s="161"/>
      <c r="D1128" s="161"/>
      <c r="E1128" s="472"/>
      <c r="F1128" s="161"/>
      <c r="G1128" s="161"/>
      <c r="H1128" s="355"/>
      <c r="I1128" s="34" t="s">
        <v>57</v>
      </c>
      <c r="J1128" s="297" t="s">
        <v>73</v>
      </c>
      <c r="K1128" s="297"/>
      <c r="L1128" s="358"/>
      <c r="M1128" s="355"/>
      <c r="N1128" s="355"/>
      <c r="O1128" s="355"/>
      <c r="P1128" s="328"/>
      <c r="Q1128" s="298"/>
      <c r="R1128" s="298"/>
      <c r="S1128" s="298"/>
      <c r="T1128" s="361"/>
      <c r="U1128" s="56" t="s">
        <v>52</v>
      </c>
      <c r="V1128" s="57"/>
      <c r="W1128" s="57"/>
      <c r="X1128" s="320"/>
      <c r="Y1128" s="233"/>
      <c r="Z1128" s="233"/>
      <c r="AA1128" s="233"/>
      <c r="AB1128" s="233"/>
      <c r="AC1128" s="159"/>
      <c r="AD1128" s="159"/>
      <c r="AE1128" s="185"/>
      <c r="AF1128" s="159"/>
      <c r="AG1128" s="560"/>
      <c r="AH1128" s="560"/>
      <c r="AI1128" s="129"/>
      <c r="AJ1128" s="130"/>
      <c r="AK1128" s="130"/>
      <c r="AL1128" s="130"/>
      <c r="AM1128" s="130"/>
      <c r="AN1128" s="131"/>
    </row>
    <row r="1129" spans="1:40" s="64" customFormat="1" ht="14.45" customHeight="1" x14ac:dyDescent="0.2">
      <c r="A1129" s="477"/>
      <c r="B1129" s="161"/>
      <c r="C1129" s="161"/>
      <c r="D1129" s="161"/>
      <c r="E1129" s="472"/>
      <c r="F1129" s="161"/>
      <c r="G1129" s="161"/>
      <c r="H1129" s="355"/>
      <c r="I1129" s="34"/>
      <c r="J1129" s="297"/>
      <c r="K1129" s="297"/>
      <c r="L1129" s="358"/>
      <c r="M1129" s="355"/>
      <c r="N1129" s="355"/>
      <c r="O1129" s="355"/>
      <c r="P1129" s="328"/>
      <c r="Q1129" s="298"/>
      <c r="R1129" s="298"/>
      <c r="S1129" s="298"/>
      <c r="T1129" s="362"/>
      <c r="U1129" s="56" t="s">
        <v>53</v>
      </c>
      <c r="V1129" s="57"/>
      <c r="W1129" s="57"/>
      <c r="X1129" s="320"/>
      <c r="Y1129" s="233"/>
      <c r="Z1129" s="233"/>
      <c r="AA1129" s="233"/>
      <c r="AB1129" s="233"/>
      <c r="AC1129" s="159"/>
      <c r="AD1129" s="159"/>
      <c r="AE1129" s="185"/>
      <c r="AF1129" s="159"/>
      <c r="AG1129" s="560"/>
      <c r="AH1129" s="560"/>
      <c r="AI1129" s="129"/>
      <c r="AJ1129" s="130"/>
      <c r="AK1129" s="130"/>
      <c r="AL1129" s="130"/>
      <c r="AM1129" s="130"/>
      <c r="AN1129" s="131"/>
    </row>
    <row r="1130" spans="1:40" s="64" customFormat="1" ht="76.5" x14ac:dyDescent="0.2">
      <c r="A1130" s="477"/>
      <c r="B1130" s="161"/>
      <c r="C1130" s="161"/>
      <c r="D1130" s="161"/>
      <c r="E1130" s="472"/>
      <c r="F1130" s="161"/>
      <c r="G1130" s="161"/>
      <c r="H1130" s="355"/>
      <c r="I1130" s="34"/>
      <c r="J1130" s="297"/>
      <c r="K1130" s="297"/>
      <c r="L1130" s="358"/>
      <c r="M1130" s="355"/>
      <c r="N1130" s="355"/>
      <c r="O1130" s="355"/>
      <c r="P1130" s="217"/>
      <c r="Q1130" s="298"/>
      <c r="R1130" s="298"/>
      <c r="S1130" s="298"/>
      <c r="T1130" s="360" t="s">
        <v>58</v>
      </c>
      <c r="U1130" s="56" t="s">
        <v>43</v>
      </c>
      <c r="V1130" s="57"/>
      <c r="W1130" s="57"/>
      <c r="X1130" s="320">
        <f>SUM(IF(V1130="x",15)+IF(V1131="x",5)+IF(V1132="x",15)+IF(V1133="x",10)+IF(V1134="x",15)+IF(V1135="x",10)+IF(V1136="x",30))</f>
        <v>0</v>
      </c>
      <c r="Y1130" s="233"/>
      <c r="Z1130" s="233"/>
      <c r="AA1130" s="233"/>
      <c r="AB1130" s="233"/>
      <c r="AC1130" s="159"/>
      <c r="AD1130" s="159"/>
      <c r="AE1130" s="185"/>
      <c r="AF1130" s="159"/>
      <c r="AG1130" s="560"/>
      <c r="AH1130" s="560"/>
      <c r="AI1130" s="129"/>
      <c r="AJ1130" s="130"/>
      <c r="AK1130" s="130"/>
      <c r="AL1130" s="130"/>
      <c r="AM1130" s="130"/>
      <c r="AN1130" s="131"/>
    </row>
    <row r="1131" spans="1:40" s="64" customFormat="1" ht="63.75" x14ac:dyDescent="0.2">
      <c r="A1131" s="477"/>
      <c r="B1131" s="161"/>
      <c r="C1131" s="161"/>
      <c r="D1131" s="161"/>
      <c r="E1131" s="472"/>
      <c r="F1131" s="161"/>
      <c r="G1131" s="161"/>
      <c r="H1131" s="355"/>
      <c r="I1131" s="34" t="s">
        <v>59</v>
      </c>
      <c r="J1131" s="363"/>
      <c r="K1131" s="297" t="s">
        <v>73</v>
      </c>
      <c r="L1131" s="358"/>
      <c r="M1131" s="355"/>
      <c r="N1131" s="355"/>
      <c r="O1131" s="355"/>
      <c r="P1131" s="217"/>
      <c r="Q1131" s="298"/>
      <c r="R1131" s="298"/>
      <c r="S1131" s="298"/>
      <c r="T1131" s="361"/>
      <c r="U1131" s="56" t="s">
        <v>46</v>
      </c>
      <c r="V1131" s="57"/>
      <c r="W1131" s="57"/>
      <c r="X1131" s="320"/>
      <c r="Y1131" s="233"/>
      <c r="Z1131" s="233"/>
      <c r="AA1131" s="233"/>
      <c r="AB1131" s="233"/>
      <c r="AC1131" s="159"/>
      <c r="AD1131" s="159"/>
      <c r="AE1131" s="185"/>
      <c r="AF1131" s="159"/>
      <c r="AG1131" s="560"/>
      <c r="AH1131" s="560"/>
      <c r="AI1131" s="129"/>
      <c r="AJ1131" s="130"/>
      <c r="AK1131" s="130"/>
      <c r="AL1131" s="130"/>
      <c r="AM1131" s="130"/>
      <c r="AN1131" s="131"/>
    </row>
    <row r="1132" spans="1:40" s="64" customFormat="1" ht="14.45" customHeight="1" x14ac:dyDescent="0.2">
      <c r="A1132" s="477"/>
      <c r="B1132" s="161"/>
      <c r="C1132" s="161"/>
      <c r="D1132" s="161"/>
      <c r="E1132" s="472"/>
      <c r="F1132" s="161"/>
      <c r="G1132" s="161"/>
      <c r="H1132" s="355"/>
      <c r="I1132" s="34"/>
      <c r="J1132" s="364"/>
      <c r="K1132" s="297"/>
      <c r="L1132" s="358"/>
      <c r="M1132" s="355"/>
      <c r="N1132" s="355"/>
      <c r="O1132" s="355"/>
      <c r="P1132" s="217"/>
      <c r="Q1132" s="298"/>
      <c r="R1132" s="298"/>
      <c r="S1132" s="298"/>
      <c r="T1132" s="361"/>
      <c r="U1132" s="56" t="s">
        <v>47</v>
      </c>
      <c r="V1132" s="57"/>
      <c r="W1132" s="57"/>
      <c r="X1132" s="320"/>
      <c r="Y1132" s="233"/>
      <c r="Z1132" s="233"/>
      <c r="AA1132" s="233"/>
      <c r="AB1132" s="233"/>
      <c r="AC1132" s="159"/>
      <c r="AD1132" s="159"/>
      <c r="AE1132" s="185"/>
      <c r="AF1132" s="159"/>
      <c r="AG1132" s="560"/>
      <c r="AH1132" s="560"/>
      <c r="AI1132" s="129"/>
      <c r="AJ1132" s="130"/>
      <c r="AK1132" s="130"/>
      <c r="AL1132" s="130"/>
      <c r="AM1132" s="130"/>
      <c r="AN1132" s="131"/>
    </row>
    <row r="1133" spans="1:40" s="64" customFormat="1" ht="14.45" customHeight="1" x14ac:dyDescent="0.2">
      <c r="A1133" s="477"/>
      <c r="B1133" s="161"/>
      <c r="C1133" s="161"/>
      <c r="D1133" s="161"/>
      <c r="E1133" s="472"/>
      <c r="F1133" s="161"/>
      <c r="G1133" s="161"/>
      <c r="H1133" s="355"/>
      <c r="I1133" s="34"/>
      <c r="J1133" s="364"/>
      <c r="K1133" s="297"/>
      <c r="L1133" s="358"/>
      <c r="M1133" s="355"/>
      <c r="N1133" s="355"/>
      <c r="O1133" s="355"/>
      <c r="P1133" s="217"/>
      <c r="Q1133" s="298"/>
      <c r="R1133" s="298"/>
      <c r="S1133" s="298"/>
      <c r="T1133" s="361"/>
      <c r="U1133" s="56" t="s">
        <v>48</v>
      </c>
      <c r="V1133" s="57"/>
      <c r="W1133" s="57"/>
      <c r="X1133" s="320"/>
      <c r="Y1133" s="233"/>
      <c r="Z1133" s="233"/>
      <c r="AA1133" s="233"/>
      <c r="AB1133" s="233"/>
      <c r="AC1133" s="159"/>
      <c r="AD1133" s="159"/>
      <c r="AE1133" s="185"/>
      <c r="AF1133" s="159"/>
      <c r="AG1133" s="560"/>
      <c r="AH1133" s="560"/>
      <c r="AI1133" s="129"/>
      <c r="AJ1133" s="130"/>
      <c r="AK1133" s="130"/>
      <c r="AL1133" s="130"/>
      <c r="AM1133" s="130"/>
      <c r="AN1133" s="131"/>
    </row>
    <row r="1134" spans="1:40" s="64" customFormat="1" ht="63.75" x14ac:dyDescent="0.2">
      <c r="A1134" s="477"/>
      <c r="B1134" s="161"/>
      <c r="C1134" s="161"/>
      <c r="D1134" s="161"/>
      <c r="E1134" s="472"/>
      <c r="F1134" s="161"/>
      <c r="G1134" s="161"/>
      <c r="H1134" s="355"/>
      <c r="I1134" s="34"/>
      <c r="J1134" s="365"/>
      <c r="K1134" s="297"/>
      <c r="L1134" s="358"/>
      <c r="M1134" s="355"/>
      <c r="N1134" s="355"/>
      <c r="O1134" s="355"/>
      <c r="P1134" s="217"/>
      <c r="Q1134" s="298"/>
      <c r="R1134" s="298"/>
      <c r="S1134" s="298"/>
      <c r="T1134" s="361"/>
      <c r="U1134" s="56" t="s">
        <v>50</v>
      </c>
      <c r="V1134" s="57"/>
      <c r="W1134" s="57"/>
      <c r="X1134" s="320"/>
      <c r="Y1134" s="233"/>
      <c r="Z1134" s="233"/>
      <c r="AA1134" s="233"/>
      <c r="AB1134" s="233"/>
      <c r="AC1134" s="159"/>
      <c r="AD1134" s="159"/>
      <c r="AE1134" s="185"/>
      <c r="AF1134" s="159"/>
      <c r="AG1134" s="560"/>
      <c r="AH1134" s="560"/>
      <c r="AI1134" s="129"/>
      <c r="AJ1134" s="130"/>
      <c r="AK1134" s="130"/>
      <c r="AL1134" s="130"/>
      <c r="AM1134" s="130"/>
      <c r="AN1134" s="131"/>
    </row>
    <row r="1135" spans="1:40" s="64" customFormat="1" ht="63.75" x14ac:dyDescent="0.2">
      <c r="A1135" s="477"/>
      <c r="B1135" s="161"/>
      <c r="C1135" s="161"/>
      <c r="D1135" s="161"/>
      <c r="E1135" s="472"/>
      <c r="F1135" s="161"/>
      <c r="G1135" s="161"/>
      <c r="H1135" s="355"/>
      <c r="I1135" s="34" t="s">
        <v>60</v>
      </c>
      <c r="J1135" s="58" t="s">
        <v>73</v>
      </c>
      <c r="K1135" s="58"/>
      <c r="L1135" s="358"/>
      <c r="M1135" s="355"/>
      <c r="N1135" s="355"/>
      <c r="O1135" s="355"/>
      <c r="P1135" s="217"/>
      <c r="Q1135" s="298"/>
      <c r="R1135" s="298"/>
      <c r="S1135" s="298"/>
      <c r="T1135" s="361"/>
      <c r="U1135" s="56" t="s">
        <v>52</v>
      </c>
      <c r="V1135" s="57"/>
      <c r="W1135" s="57"/>
      <c r="X1135" s="320"/>
      <c r="Y1135" s="233"/>
      <c r="Z1135" s="233"/>
      <c r="AA1135" s="233"/>
      <c r="AB1135" s="233"/>
      <c r="AC1135" s="159"/>
      <c r="AD1135" s="159"/>
      <c r="AE1135" s="185"/>
      <c r="AF1135" s="159"/>
      <c r="AG1135" s="560"/>
      <c r="AH1135" s="560"/>
      <c r="AI1135" s="129"/>
      <c r="AJ1135" s="130"/>
      <c r="AK1135" s="130"/>
      <c r="AL1135" s="130"/>
      <c r="AM1135" s="130"/>
      <c r="AN1135" s="131"/>
    </row>
    <row r="1136" spans="1:40" s="64" customFormat="1" ht="38.25" x14ac:dyDescent="0.2">
      <c r="A1136" s="477"/>
      <c r="B1136" s="161"/>
      <c r="C1136" s="161"/>
      <c r="D1136" s="161"/>
      <c r="E1136" s="472"/>
      <c r="F1136" s="161"/>
      <c r="G1136" s="161"/>
      <c r="H1136" s="355"/>
      <c r="I1136" s="34" t="s">
        <v>61</v>
      </c>
      <c r="J1136" s="297" t="s">
        <v>73</v>
      </c>
      <c r="K1136" s="297"/>
      <c r="L1136" s="358"/>
      <c r="M1136" s="355"/>
      <c r="N1136" s="355"/>
      <c r="O1136" s="355"/>
      <c r="P1136" s="217"/>
      <c r="Q1136" s="298"/>
      <c r="R1136" s="298"/>
      <c r="S1136" s="298"/>
      <c r="T1136" s="362"/>
      <c r="U1136" s="56" t="s">
        <v>53</v>
      </c>
      <c r="V1136" s="57"/>
      <c r="W1136" s="57"/>
      <c r="X1136" s="320"/>
      <c r="Y1136" s="233"/>
      <c r="Z1136" s="233"/>
      <c r="AA1136" s="233"/>
      <c r="AB1136" s="233"/>
      <c r="AC1136" s="159"/>
      <c r="AD1136" s="159"/>
      <c r="AE1136" s="185"/>
      <c r="AF1136" s="159"/>
      <c r="AG1136" s="560"/>
      <c r="AH1136" s="560"/>
      <c r="AI1136" s="129"/>
      <c r="AJ1136" s="130"/>
      <c r="AK1136" s="130"/>
      <c r="AL1136" s="130"/>
      <c r="AM1136" s="130"/>
      <c r="AN1136" s="131"/>
    </row>
    <row r="1137" spans="1:40" s="64" customFormat="1" ht="76.5" x14ac:dyDescent="0.2">
      <c r="A1137" s="477"/>
      <c r="B1137" s="161"/>
      <c r="C1137" s="161"/>
      <c r="D1137" s="161"/>
      <c r="E1137" s="472"/>
      <c r="F1137" s="161"/>
      <c r="G1137" s="161"/>
      <c r="H1137" s="355"/>
      <c r="I1137" s="34"/>
      <c r="J1137" s="297"/>
      <c r="K1137" s="297"/>
      <c r="L1137" s="358"/>
      <c r="M1137" s="355"/>
      <c r="N1137" s="355"/>
      <c r="O1137" s="355"/>
      <c r="P1137" s="178"/>
      <c r="Q1137" s="298"/>
      <c r="R1137" s="298"/>
      <c r="S1137" s="298"/>
      <c r="T1137" s="360" t="s">
        <v>62</v>
      </c>
      <c r="U1137" s="56" t="s">
        <v>43</v>
      </c>
      <c r="V1137" s="57"/>
      <c r="W1137" s="57"/>
      <c r="X1137" s="320">
        <f>SUM(IF(V1137="x",15)+IF(V1138="x",5)+IF(V1139="x",15)+IF(V1140="x",10)+IF(V1141="x",15)+IF(V1142="x",10)+IF(V1143="x",30))</f>
        <v>0</v>
      </c>
      <c r="Y1137" s="233"/>
      <c r="Z1137" s="233"/>
      <c r="AA1137" s="233"/>
      <c r="AB1137" s="233"/>
      <c r="AC1137" s="159"/>
      <c r="AD1137" s="159"/>
      <c r="AE1137" s="185"/>
      <c r="AF1137" s="159"/>
      <c r="AG1137" s="560"/>
      <c r="AH1137" s="560"/>
      <c r="AI1137" s="129"/>
      <c r="AJ1137" s="130"/>
      <c r="AK1137" s="130"/>
      <c r="AL1137" s="130"/>
      <c r="AM1137" s="130"/>
      <c r="AN1137" s="131"/>
    </row>
    <row r="1138" spans="1:40" s="64" customFormat="1" ht="63.75" x14ac:dyDescent="0.2">
      <c r="A1138" s="477"/>
      <c r="B1138" s="161"/>
      <c r="C1138" s="161"/>
      <c r="D1138" s="161"/>
      <c r="E1138" s="472"/>
      <c r="F1138" s="161"/>
      <c r="G1138" s="161"/>
      <c r="H1138" s="355"/>
      <c r="I1138" s="34"/>
      <c r="J1138" s="297"/>
      <c r="K1138" s="297"/>
      <c r="L1138" s="358"/>
      <c r="M1138" s="355"/>
      <c r="N1138" s="355"/>
      <c r="O1138" s="355"/>
      <c r="P1138" s="178"/>
      <c r="Q1138" s="298"/>
      <c r="R1138" s="298"/>
      <c r="S1138" s="298"/>
      <c r="T1138" s="361"/>
      <c r="U1138" s="56" t="s">
        <v>46</v>
      </c>
      <c r="V1138" s="57"/>
      <c r="W1138" s="57"/>
      <c r="X1138" s="320"/>
      <c r="Y1138" s="233"/>
      <c r="Z1138" s="233"/>
      <c r="AA1138" s="233"/>
      <c r="AB1138" s="233"/>
      <c r="AC1138" s="159"/>
      <c r="AD1138" s="159"/>
      <c r="AE1138" s="185"/>
      <c r="AF1138" s="159"/>
      <c r="AG1138" s="560"/>
      <c r="AH1138" s="560"/>
      <c r="AI1138" s="129"/>
      <c r="AJ1138" s="130"/>
      <c r="AK1138" s="130"/>
      <c r="AL1138" s="130"/>
      <c r="AM1138" s="130"/>
      <c r="AN1138" s="131"/>
    </row>
    <row r="1139" spans="1:40" s="64" customFormat="1" ht="14.45" customHeight="1" x14ac:dyDescent="0.2">
      <c r="A1139" s="477"/>
      <c r="B1139" s="161"/>
      <c r="C1139" s="161"/>
      <c r="D1139" s="161"/>
      <c r="E1139" s="472"/>
      <c r="F1139" s="161"/>
      <c r="G1139" s="161"/>
      <c r="H1139" s="355"/>
      <c r="I1139" s="34" t="s">
        <v>63</v>
      </c>
      <c r="J1139" s="58"/>
      <c r="K1139" s="58" t="s">
        <v>73</v>
      </c>
      <c r="L1139" s="358"/>
      <c r="M1139" s="355"/>
      <c r="N1139" s="355"/>
      <c r="O1139" s="355"/>
      <c r="P1139" s="178"/>
      <c r="Q1139" s="298"/>
      <c r="R1139" s="298"/>
      <c r="S1139" s="298"/>
      <c r="T1139" s="361"/>
      <c r="U1139" s="56" t="s">
        <v>47</v>
      </c>
      <c r="V1139" s="57"/>
      <c r="W1139" s="57"/>
      <c r="X1139" s="320"/>
      <c r="Y1139" s="233"/>
      <c r="Z1139" s="233"/>
      <c r="AA1139" s="233"/>
      <c r="AB1139" s="233"/>
      <c r="AC1139" s="159"/>
      <c r="AD1139" s="159"/>
      <c r="AE1139" s="185"/>
      <c r="AF1139" s="159"/>
      <c r="AG1139" s="560"/>
      <c r="AH1139" s="560"/>
      <c r="AI1139" s="129"/>
      <c r="AJ1139" s="130"/>
      <c r="AK1139" s="130"/>
      <c r="AL1139" s="130"/>
      <c r="AM1139" s="130"/>
      <c r="AN1139" s="131"/>
    </row>
    <row r="1140" spans="1:40" s="64" customFormat="1" ht="14.45" customHeight="1" x14ac:dyDescent="0.2">
      <c r="A1140" s="477"/>
      <c r="B1140" s="161"/>
      <c r="C1140" s="161"/>
      <c r="D1140" s="161"/>
      <c r="E1140" s="472"/>
      <c r="F1140" s="161"/>
      <c r="G1140" s="161"/>
      <c r="H1140" s="355"/>
      <c r="I1140" s="34" t="s">
        <v>64</v>
      </c>
      <c r="J1140" s="58" t="s">
        <v>73</v>
      </c>
      <c r="K1140" s="58"/>
      <c r="L1140" s="358"/>
      <c r="M1140" s="355"/>
      <c r="N1140" s="355"/>
      <c r="O1140" s="355"/>
      <c r="P1140" s="178"/>
      <c r="Q1140" s="298"/>
      <c r="R1140" s="298"/>
      <c r="S1140" s="298"/>
      <c r="T1140" s="361"/>
      <c r="U1140" s="56" t="s">
        <v>48</v>
      </c>
      <c r="V1140" s="57"/>
      <c r="W1140" s="57"/>
      <c r="X1140" s="320"/>
      <c r="Y1140" s="233"/>
      <c r="Z1140" s="233"/>
      <c r="AA1140" s="233"/>
      <c r="AB1140" s="233"/>
      <c r="AC1140" s="159"/>
      <c r="AD1140" s="159"/>
      <c r="AE1140" s="185"/>
      <c r="AF1140" s="159"/>
      <c r="AG1140" s="560"/>
      <c r="AH1140" s="560"/>
      <c r="AI1140" s="129"/>
      <c r="AJ1140" s="130"/>
      <c r="AK1140" s="130"/>
      <c r="AL1140" s="130"/>
      <c r="AM1140" s="130"/>
      <c r="AN1140" s="131"/>
    </row>
    <row r="1141" spans="1:40" s="64" customFormat="1" ht="63.75" x14ac:dyDescent="0.2">
      <c r="A1141" s="477"/>
      <c r="B1141" s="161"/>
      <c r="C1141" s="161"/>
      <c r="D1141" s="161"/>
      <c r="E1141" s="472"/>
      <c r="F1141" s="161"/>
      <c r="G1141" s="161"/>
      <c r="H1141" s="355"/>
      <c r="I1141" s="34" t="s">
        <v>65</v>
      </c>
      <c r="J1141" s="58"/>
      <c r="K1141" s="58" t="s">
        <v>73</v>
      </c>
      <c r="L1141" s="358"/>
      <c r="M1141" s="355"/>
      <c r="N1141" s="355"/>
      <c r="O1141" s="355"/>
      <c r="P1141" s="178"/>
      <c r="Q1141" s="298"/>
      <c r="R1141" s="298"/>
      <c r="S1141" s="298"/>
      <c r="T1141" s="361"/>
      <c r="U1141" s="56" t="s">
        <v>50</v>
      </c>
      <c r="V1141" s="57"/>
      <c r="W1141" s="57"/>
      <c r="X1141" s="320"/>
      <c r="Y1141" s="233"/>
      <c r="Z1141" s="233"/>
      <c r="AA1141" s="233"/>
      <c r="AB1141" s="233"/>
      <c r="AC1141" s="159"/>
      <c r="AD1141" s="159"/>
      <c r="AE1141" s="185"/>
      <c r="AF1141" s="159"/>
      <c r="AG1141" s="560"/>
      <c r="AH1141" s="560"/>
      <c r="AI1141" s="129"/>
      <c r="AJ1141" s="130"/>
      <c r="AK1141" s="130"/>
      <c r="AL1141" s="130"/>
      <c r="AM1141" s="130"/>
      <c r="AN1141" s="131"/>
    </row>
    <row r="1142" spans="1:40" s="64" customFormat="1" ht="63.75" x14ac:dyDescent="0.2">
      <c r="A1142" s="477"/>
      <c r="B1142" s="161"/>
      <c r="C1142" s="161"/>
      <c r="D1142" s="161"/>
      <c r="E1142" s="472"/>
      <c r="F1142" s="161"/>
      <c r="G1142" s="161"/>
      <c r="H1142" s="355"/>
      <c r="I1142" s="34" t="s">
        <v>66</v>
      </c>
      <c r="J1142" s="58"/>
      <c r="K1142" s="58" t="s">
        <v>73</v>
      </c>
      <c r="L1142" s="358"/>
      <c r="M1142" s="355"/>
      <c r="N1142" s="355"/>
      <c r="O1142" s="355"/>
      <c r="P1142" s="178"/>
      <c r="Q1142" s="298"/>
      <c r="R1142" s="298"/>
      <c r="S1142" s="298"/>
      <c r="T1142" s="361"/>
      <c r="U1142" s="56" t="s">
        <v>52</v>
      </c>
      <c r="V1142" s="57"/>
      <c r="W1142" s="57"/>
      <c r="X1142" s="320"/>
      <c r="Y1142" s="233"/>
      <c r="Z1142" s="233"/>
      <c r="AA1142" s="233"/>
      <c r="AB1142" s="233"/>
      <c r="AC1142" s="159"/>
      <c r="AD1142" s="159"/>
      <c r="AE1142" s="185"/>
      <c r="AF1142" s="159"/>
      <c r="AG1142" s="560"/>
      <c r="AH1142" s="560"/>
      <c r="AI1142" s="129"/>
      <c r="AJ1142" s="130"/>
      <c r="AK1142" s="130"/>
      <c r="AL1142" s="130"/>
      <c r="AM1142" s="130"/>
      <c r="AN1142" s="131"/>
    </row>
    <row r="1143" spans="1:40" s="64" customFormat="1" ht="14.45" customHeight="1" x14ac:dyDescent="0.2">
      <c r="A1143" s="477"/>
      <c r="B1143" s="161"/>
      <c r="C1143" s="161"/>
      <c r="D1143" s="161"/>
      <c r="E1143" s="472"/>
      <c r="F1143" s="161"/>
      <c r="G1143" s="161"/>
      <c r="H1143" s="355"/>
      <c r="I1143" s="34" t="s">
        <v>67</v>
      </c>
      <c r="J1143" s="58"/>
      <c r="K1143" s="58" t="s">
        <v>73</v>
      </c>
      <c r="L1143" s="358"/>
      <c r="M1143" s="355"/>
      <c r="N1143" s="355"/>
      <c r="O1143" s="355"/>
      <c r="P1143" s="178"/>
      <c r="Q1143" s="298"/>
      <c r="R1143" s="298"/>
      <c r="S1143" s="298"/>
      <c r="T1143" s="362"/>
      <c r="U1143" s="56" t="s">
        <v>53</v>
      </c>
      <c r="V1143" s="57"/>
      <c r="W1143" s="57"/>
      <c r="X1143" s="320"/>
      <c r="Y1143" s="233"/>
      <c r="Z1143" s="233"/>
      <c r="AA1143" s="233"/>
      <c r="AB1143" s="233"/>
      <c r="AC1143" s="159"/>
      <c r="AD1143" s="159"/>
      <c r="AE1143" s="185"/>
      <c r="AF1143" s="159"/>
      <c r="AG1143" s="560"/>
      <c r="AH1143" s="560"/>
      <c r="AI1143" s="129"/>
      <c r="AJ1143" s="130"/>
      <c r="AK1143" s="130"/>
      <c r="AL1143" s="130"/>
      <c r="AM1143" s="130"/>
      <c r="AN1143" s="131"/>
    </row>
    <row r="1144" spans="1:40" s="64" customFormat="1" ht="14.45" customHeight="1" x14ac:dyDescent="0.2">
      <c r="A1144" s="477"/>
      <c r="B1144" s="161"/>
      <c r="C1144" s="161"/>
      <c r="D1144" s="161"/>
      <c r="E1144" s="472"/>
      <c r="F1144" s="161"/>
      <c r="G1144" s="161"/>
      <c r="H1144" s="355"/>
      <c r="I1144" s="34" t="s">
        <v>68</v>
      </c>
      <c r="J1144" s="36"/>
      <c r="K1144" s="58" t="s">
        <v>73</v>
      </c>
      <c r="L1144" s="358"/>
      <c r="M1144" s="355"/>
      <c r="N1144" s="355"/>
      <c r="O1144" s="355"/>
      <c r="P1144" s="368" t="s">
        <v>69</v>
      </c>
      <c r="Q1144" s="369"/>
      <c r="R1144" s="369"/>
      <c r="S1144" s="369"/>
      <c r="T1144" s="369"/>
      <c r="U1144" s="369"/>
      <c r="V1144" s="369"/>
      <c r="W1144" s="369"/>
      <c r="X1144" s="370"/>
      <c r="Y1144" s="233"/>
      <c r="Z1144" s="233"/>
      <c r="AA1144" s="233"/>
      <c r="AB1144" s="233"/>
      <c r="AC1144" s="159"/>
      <c r="AD1144" s="159"/>
      <c r="AE1144" s="185"/>
      <c r="AF1144" s="159"/>
      <c r="AG1144" s="560"/>
      <c r="AH1144" s="560"/>
      <c r="AI1144" s="129"/>
      <c r="AJ1144" s="130"/>
      <c r="AK1144" s="130"/>
      <c r="AL1144" s="130"/>
      <c r="AM1144" s="130"/>
      <c r="AN1144" s="131"/>
    </row>
    <row r="1145" spans="1:40" s="64" customFormat="1" ht="14.45" customHeight="1" x14ac:dyDescent="0.2">
      <c r="A1145" s="477"/>
      <c r="B1145" s="161"/>
      <c r="C1145" s="161"/>
      <c r="D1145" s="161"/>
      <c r="E1145" s="472"/>
      <c r="F1145" s="161"/>
      <c r="G1145" s="161"/>
      <c r="H1145" s="355"/>
      <c r="I1145" s="34" t="s">
        <v>70</v>
      </c>
      <c r="J1145" s="38"/>
      <c r="K1145" s="58" t="s">
        <v>73</v>
      </c>
      <c r="L1145" s="358"/>
      <c r="M1145" s="355"/>
      <c r="N1145" s="355"/>
      <c r="O1145" s="355"/>
      <c r="P1145" s="371"/>
      <c r="Q1145" s="372"/>
      <c r="R1145" s="372"/>
      <c r="S1145" s="372"/>
      <c r="T1145" s="372"/>
      <c r="U1145" s="372"/>
      <c r="V1145" s="372"/>
      <c r="W1145" s="372"/>
      <c r="X1145" s="373"/>
      <c r="Y1145" s="233"/>
      <c r="Z1145" s="233"/>
      <c r="AA1145" s="233"/>
      <c r="AB1145" s="233"/>
      <c r="AC1145" s="159"/>
      <c r="AD1145" s="159"/>
      <c r="AE1145" s="185"/>
      <c r="AF1145" s="159"/>
      <c r="AG1145" s="560"/>
      <c r="AH1145" s="560"/>
      <c r="AI1145" s="129"/>
      <c r="AJ1145" s="130"/>
      <c r="AK1145" s="130"/>
      <c r="AL1145" s="130"/>
      <c r="AM1145" s="130"/>
      <c r="AN1145" s="131"/>
    </row>
    <row r="1146" spans="1:40" s="64" customFormat="1" ht="14.45" customHeight="1" x14ac:dyDescent="0.2">
      <c r="A1146" s="477"/>
      <c r="B1146" s="161"/>
      <c r="C1146" s="161"/>
      <c r="D1146" s="161"/>
      <c r="E1146" s="472"/>
      <c r="F1146" s="161"/>
      <c r="G1146" s="161"/>
      <c r="H1146" s="355"/>
      <c r="I1146" s="34" t="s">
        <v>71</v>
      </c>
      <c r="J1146" s="38"/>
      <c r="K1146" s="58" t="s">
        <v>73</v>
      </c>
      <c r="L1146" s="358"/>
      <c r="M1146" s="355"/>
      <c r="N1146" s="355"/>
      <c r="O1146" s="355"/>
      <c r="P1146" s="371"/>
      <c r="Q1146" s="372"/>
      <c r="R1146" s="372"/>
      <c r="S1146" s="372"/>
      <c r="T1146" s="372"/>
      <c r="U1146" s="372"/>
      <c r="V1146" s="372"/>
      <c r="W1146" s="372"/>
      <c r="X1146" s="373"/>
      <c r="Y1146" s="233"/>
      <c r="Z1146" s="233"/>
      <c r="AA1146" s="233"/>
      <c r="AB1146" s="233"/>
      <c r="AC1146" s="159"/>
      <c r="AD1146" s="159"/>
      <c r="AE1146" s="185"/>
      <c r="AF1146" s="159"/>
      <c r="AG1146" s="560"/>
      <c r="AH1146" s="560"/>
      <c r="AI1146" s="129"/>
      <c r="AJ1146" s="130"/>
      <c r="AK1146" s="130"/>
      <c r="AL1146" s="130"/>
      <c r="AM1146" s="130"/>
      <c r="AN1146" s="131"/>
    </row>
    <row r="1147" spans="1:40" s="64" customFormat="1" ht="14.45" customHeight="1" x14ac:dyDescent="0.2">
      <c r="A1147" s="477"/>
      <c r="B1147" s="162"/>
      <c r="C1147" s="162"/>
      <c r="D1147" s="162"/>
      <c r="E1147" s="473"/>
      <c r="F1147" s="162"/>
      <c r="G1147" s="162"/>
      <c r="H1147" s="356"/>
      <c r="I1147" s="34" t="s">
        <v>72</v>
      </c>
      <c r="J1147" s="38"/>
      <c r="K1147" s="36" t="s">
        <v>73</v>
      </c>
      <c r="L1147" s="359"/>
      <c r="M1147" s="356"/>
      <c r="N1147" s="356"/>
      <c r="O1147" s="356"/>
      <c r="P1147" s="374"/>
      <c r="Q1147" s="375"/>
      <c r="R1147" s="375"/>
      <c r="S1147" s="375"/>
      <c r="T1147" s="375"/>
      <c r="U1147" s="375"/>
      <c r="V1147" s="375"/>
      <c r="W1147" s="375"/>
      <c r="X1147" s="376"/>
      <c r="Y1147" s="234"/>
      <c r="Z1147" s="234"/>
      <c r="AA1147" s="234"/>
      <c r="AB1147" s="234"/>
      <c r="AC1147" s="160"/>
      <c r="AD1147" s="160"/>
      <c r="AE1147" s="186"/>
      <c r="AF1147" s="160"/>
      <c r="AG1147" s="561"/>
      <c r="AH1147" s="561"/>
      <c r="AI1147" s="132"/>
      <c r="AJ1147" s="133"/>
      <c r="AK1147" s="133"/>
      <c r="AL1147" s="133"/>
      <c r="AM1147" s="133"/>
      <c r="AN1147" s="134"/>
    </row>
    <row r="1148" spans="1:40" s="64" customFormat="1" ht="26.45" customHeight="1" x14ac:dyDescent="0.2">
      <c r="A1148" s="477"/>
      <c r="B1148" s="158" t="s">
        <v>570</v>
      </c>
      <c r="C1148" s="158" t="s">
        <v>479</v>
      </c>
      <c r="D1148" s="158" t="s">
        <v>485</v>
      </c>
      <c r="E1148" s="471" t="s">
        <v>486</v>
      </c>
      <c r="F1148" s="158" t="s">
        <v>487</v>
      </c>
      <c r="G1148" s="158">
        <v>5</v>
      </c>
      <c r="H1148" s="366" t="str">
        <f>IF(G1148=1,"RARA VEZ",IF(G1148=2,"IMPROBABLE",IF(G1148=3,"POSIBLE",IF(G1148=4,"PROBABLE",IF(G1148=5,"CASI SEGURO"," ")))))</f>
        <v>CASI SEGURO</v>
      </c>
      <c r="I1148" s="56" t="s">
        <v>41</v>
      </c>
      <c r="J1148" s="82" t="s">
        <v>73</v>
      </c>
      <c r="K1148" s="58"/>
      <c r="L1148" s="367">
        <f>COUNTIF(J1148:J1179,"x")</f>
        <v>8</v>
      </c>
      <c r="M1148" s="366" t="str">
        <f>IF(L1148&lt;6,"5",IF(L1148&gt;11,"20",IF(L1193&gt;6,"10","10 ")))</f>
        <v xml:space="preserve">10 </v>
      </c>
      <c r="N1148" s="366">
        <f>(G1148*M1148)</f>
        <v>50</v>
      </c>
      <c r="O1148" s="366" t="str">
        <f>IF(N1148&lt;11,"BAJA",IF(N1148&gt;59,"EXTREMA",IF(N1148=15,"MODERADA",IF(N1148=20,"MODERADA",IF(N1148=25,"MODERADA",IF(N1148=30,"ALTA",IF(N1148=40,"ALTA",IF(N1148=50,"ALTA"," "))))))))</f>
        <v>ALTA</v>
      </c>
      <c r="P1148" s="220" t="s">
        <v>488</v>
      </c>
      <c r="Q1148" s="238"/>
      <c r="R1148" s="238" t="s">
        <v>73</v>
      </c>
      <c r="S1148" s="238"/>
      <c r="T1148" s="360" t="s">
        <v>42</v>
      </c>
      <c r="U1148" s="56" t="s">
        <v>43</v>
      </c>
      <c r="V1148" s="57"/>
      <c r="W1148" s="57" t="s">
        <v>73</v>
      </c>
      <c r="X1148" s="320">
        <f>SUM(IF(V1148="x",15)+IF(V1149="x",5)+IF(V1150="x",15)+IF(V1151="x",10)+IF(V1152="x",15)+IF(V1153="x",10)+IF(V1154="x",30))</f>
        <v>35</v>
      </c>
      <c r="Y1148" s="415">
        <f>AVERAGE(X1148:X1175)</f>
        <v>18.75</v>
      </c>
      <c r="Z1148" s="233" t="str">
        <f>IF(Y1148&lt;86,"DEBIL",IF(Y1148&gt;95,"FUERTE",IF(Y1148=86,"MODERADO",IF(Y1148=87,"MODERADO",IF(Y1148=88,"MODERADO",IF(Y1148=89,"MODERADO",IF(Y1148=90,"MODERADO",IF(Y1148=91,"MODERADO",IF(Y1148=92,"MODERADO",IF(Y1148=93,"MODERADO",IF(Y1148=94,"MODERADO",IF(Y1148=95,"MODERADO"," "))))))))))))</f>
        <v>DEBIL</v>
      </c>
      <c r="AA1148" s="232" t="str">
        <f>IF(Y1148&lt;85,O1148," ")</f>
        <v>ALTA</v>
      </c>
      <c r="AB1148" s="232" t="s">
        <v>44</v>
      </c>
      <c r="AC1148" s="158" t="s">
        <v>489</v>
      </c>
      <c r="AD1148" s="158" t="s">
        <v>490</v>
      </c>
      <c r="AE1148" s="163" t="s">
        <v>227</v>
      </c>
      <c r="AF1148" s="166" t="s">
        <v>491</v>
      </c>
      <c r="AG1148" s="557" t="s">
        <v>765</v>
      </c>
      <c r="AH1148" s="636"/>
      <c r="AI1148" s="88"/>
      <c r="AJ1148" s="89"/>
      <c r="AK1148" s="89"/>
      <c r="AL1148" s="89"/>
      <c r="AM1148" s="89"/>
      <c r="AN1148" s="90"/>
    </row>
    <row r="1149" spans="1:40" s="64" customFormat="1" ht="63.75" x14ac:dyDescent="0.2">
      <c r="A1149" s="477"/>
      <c r="B1149" s="161"/>
      <c r="C1149" s="161"/>
      <c r="D1149" s="161"/>
      <c r="E1149" s="472"/>
      <c r="F1149" s="161"/>
      <c r="G1149" s="161"/>
      <c r="H1149" s="355"/>
      <c r="I1149" s="274" t="s">
        <v>45</v>
      </c>
      <c r="J1149" s="297" t="s">
        <v>73</v>
      </c>
      <c r="K1149" s="297"/>
      <c r="L1149" s="358"/>
      <c r="M1149" s="355"/>
      <c r="N1149" s="355"/>
      <c r="O1149" s="355"/>
      <c r="P1149" s="220"/>
      <c r="Q1149" s="238"/>
      <c r="R1149" s="238"/>
      <c r="S1149" s="238"/>
      <c r="T1149" s="361"/>
      <c r="U1149" s="56" t="s">
        <v>46</v>
      </c>
      <c r="V1149" s="57"/>
      <c r="W1149" s="57" t="s">
        <v>73</v>
      </c>
      <c r="X1149" s="320"/>
      <c r="Y1149" s="415"/>
      <c r="Z1149" s="233"/>
      <c r="AA1149" s="233"/>
      <c r="AB1149" s="233"/>
      <c r="AC1149" s="161"/>
      <c r="AD1149" s="161"/>
      <c r="AE1149" s="164"/>
      <c r="AF1149" s="167"/>
      <c r="AG1149" s="558"/>
      <c r="AH1149" s="637"/>
      <c r="AI1149" s="15"/>
      <c r="AJ1149" s="16"/>
      <c r="AK1149" s="16"/>
      <c r="AL1149" s="16"/>
      <c r="AM1149" s="16"/>
      <c r="AN1149" s="17"/>
    </row>
    <row r="1150" spans="1:40" s="64" customFormat="1" ht="14.45" customHeight="1" x14ac:dyDescent="0.2">
      <c r="A1150" s="477"/>
      <c r="B1150" s="161"/>
      <c r="C1150" s="161"/>
      <c r="D1150" s="161"/>
      <c r="E1150" s="472"/>
      <c r="F1150" s="161"/>
      <c r="G1150" s="161"/>
      <c r="H1150" s="355"/>
      <c r="I1150" s="274"/>
      <c r="J1150" s="297"/>
      <c r="K1150" s="297"/>
      <c r="L1150" s="358"/>
      <c r="M1150" s="355"/>
      <c r="N1150" s="355"/>
      <c r="O1150" s="355"/>
      <c r="P1150" s="220"/>
      <c r="Q1150" s="238"/>
      <c r="R1150" s="238"/>
      <c r="S1150" s="238"/>
      <c r="T1150" s="361"/>
      <c r="U1150" s="56" t="s">
        <v>47</v>
      </c>
      <c r="V1150" s="57"/>
      <c r="W1150" s="57" t="s">
        <v>73</v>
      </c>
      <c r="X1150" s="320"/>
      <c r="Y1150" s="415"/>
      <c r="Z1150" s="233"/>
      <c r="AA1150" s="233"/>
      <c r="AB1150" s="233"/>
      <c r="AC1150" s="161"/>
      <c r="AD1150" s="161"/>
      <c r="AE1150" s="164"/>
      <c r="AF1150" s="167"/>
      <c r="AG1150" s="558"/>
      <c r="AH1150" s="637"/>
      <c r="AI1150" s="15"/>
      <c r="AJ1150" s="16"/>
      <c r="AK1150" s="16"/>
      <c r="AL1150" s="16"/>
      <c r="AM1150" s="16"/>
      <c r="AN1150" s="17"/>
    </row>
    <row r="1151" spans="1:40" s="64" customFormat="1" ht="14.45" customHeight="1" x14ac:dyDescent="0.2">
      <c r="A1151" s="477"/>
      <c r="B1151" s="161"/>
      <c r="C1151" s="161"/>
      <c r="D1151" s="161"/>
      <c r="E1151" s="472"/>
      <c r="F1151" s="161"/>
      <c r="G1151" s="161"/>
      <c r="H1151" s="355"/>
      <c r="I1151" s="274"/>
      <c r="J1151" s="297"/>
      <c r="K1151" s="297"/>
      <c r="L1151" s="358"/>
      <c r="M1151" s="355"/>
      <c r="N1151" s="355"/>
      <c r="O1151" s="355"/>
      <c r="P1151" s="220"/>
      <c r="Q1151" s="238"/>
      <c r="R1151" s="238"/>
      <c r="S1151" s="238"/>
      <c r="T1151" s="361"/>
      <c r="U1151" s="56" t="s">
        <v>48</v>
      </c>
      <c r="V1151" s="57" t="s">
        <v>73</v>
      </c>
      <c r="W1151" s="57"/>
      <c r="X1151" s="320"/>
      <c r="Y1151" s="415"/>
      <c r="Z1151" s="233"/>
      <c r="AA1151" s="233"/>
      <c r="AB1151" s="233"/>
      <c r="AC1151" s="161"/>
      <c r="AD1151" s="161"/>
      <c r="AE1151" s="164"/>
      <c r="AF1151" s="167"/>
      <c r="AG1151" s="558"/>
      <c r="AH1151" s="637"/>
      <c r="AI1151" s="15"/>
      <c r="AJ1151" s="16"/>
      <c r="AK1151" s="16"/>
      <c r="AL1151" s="16"/>
      <c r="AM1151" s="16"/>
      <c r="AN1151" s="17"/>
    </row>
    <row r="1152" spans="1:40" s="64" customFormat="1" ht="63.75" x14ac:dyDescent="0.2">
      <c r="A1152" s="477"/>
      <c r="B1152" s="161"/>
      <c r="C1152" s="161"/>
      <c r="D1152" s="161"/>
      <c r="E1152" s="472"/>
      <c r="F1152" s="161"/>
      <c r="G1152" s="161"/>
      <c r="H1152" s="355"/>
      <c r="I1152" s="56" t="s">
        <v>49</v>
      </c>
      <c r="J1152" s="58"/>
      <c r="K1152" s="58" t="s">
        <v>73</v>
      </c>
      <c r="L1152" s="358"/>
      <c r="M1152" s="355"/>
      <c r="N1152" s="355"/>
      <c r="O1152" s="355"/>
      <c r="P1152" s="220"/>
      <c r="Q1152" s="238"/>
      <c r="R1152" s="238"/>
      <c r="S1152" s="238"/>
      <c r="T1152" s="361"/>
      <c r="U1152" s="56" t="s">
        <v>50</v>
      </c>
      <c r="V1152" s="57" t="s">
        <v>73</v>
      </c>
      <c r="W1152" s="57"/>
      <c r="X1152" s="320"/>
      <c r="Y1152" s="415"/>
      <c r="Z1152" s="233"/>
      <c r="AA1152" s="233"/>
      <c r="AB1152" s="233"/>
      <c r="AC1152" s="161"/>
      <c r="AD1152" s="161"/>
      <c r="AE1152" s="164"/>
      <c r="AF1152" s="167"/>
      <c r="AG1152" s="558"/>
      <c r="AH1152" s="637"/>
      <c r="AI1152" s="15"/>
      <c r="AJ1152" s="16"/>
      <c r="AK1152" s="16"/>
      <c r="AL1152" s="16"/>
      <c r="AM1152" s="16"/>
      <c r="AN1152" s="17"/>
    </row>
    <row r="1153" spans="1:40" s="64" customFormat="1" ht="63.75" x14ac:dyDescent="0.2">
      <c r="A1153" s="477"/>
      <c r="B1153" s="161"/>
      <c r="C1153" s="161"/>
      <c r="D1153" s="161"/>
      <c r="E1153" s="472"/>
      <c r="F1153" s="161"/>
      <c r="G1153" s="161"/>
      <c r="H1153" s="355"/>
      <c r="I1153" s="274" t="s">
        <v>51</v>
      </c>
      <c r="J1153" s="297"/>
      <c r="K1153" s="297" t="s">
        <v>73</v>
      </c>
      <c r="L1153" s="358"/>
      <c r="M1153" s="355"/>
      <c r="N1153" s="355"/>
      <c r="O1153" s="355"/>
      <c r="P1153" s="220"/>
      <c r="Q1153" s="238"/>
      <c r="R1153" s="238"/>
      <c r="S1153" s="238"/>
      <c r="T1153" s="361"/>
      <c r="U1153" s="56" t="s">
        <v>52</v>
      </c>
      <c r="V1153" s="57" t="s">
        <v>73</v>
      </c>
      <c r="W1153" s="57"/>
      <c r="X1153" s="320"/>
      <c r="Y1153" s="415"/>
      <c r="Z1153" s="233"/>
      <c r="AA1153" s="233"/>
      <c r="AB1153" s="233"/>
      <c r="AC1153" s="161"/>
      <c r="AD1153" s="161"/>
      <c r="AE1153" s="164"/>
      <c r="AF1153" s="167"/>
      <c r="AG1153" s="558"/>
      <c r="AH1153" s="637"/>
      <c r="AI1153" s="15"/>
      <c r="AJ1153" s="16"/>
      <c r="AK1153" s="16"/>
      <c r="AL1153" s="16"/>
      <c r="AM1153" s="16"/>
      <c r="AN1153" s="17"/>
    </row>
    <row r="1154" spans="1:40" s="64" customFormat="1" ht="14.45" customHeight="1" x14ac:dyDescent="0.2">
      <c r="A1154" s="477"/>
      <c r="B1154" s="161"/>
      <c r="C1154" s="161"/>
      <c r="D1154" s="161"/>
      <c r="E1154" s="472"/>
      <c r="F1154" s="161"/>
      <c r="G1154" s="161"/>
      <c r="H1154" s="355"/>
      <c r="I1154" s="274"/>
      <c r="J1154" s="297"/>
      <c r="K1154" s="297"/>
      <c r="L1154" s="358"/>
      <c r="M1154" s="355"/>
      <c r="N1154" s="355"/>
      <c r="O1154" s="355"/>
      <c r="P1154" s="220"/>
      <c r="Q1154" s="238"/>
      <c r="R1154" s="238"/>
      <c r="S1154" s="238"/>
      <c r="T1154" s="362"/>
      <c r="U1154" s="56" t="s">
        <v>53</v>
      </c>
      <c r="V1154" s="57"/>
      <c r="W1154" s="57" t="s">
        <v>73</v>
      </c>
      <c r="X1154" s="320"/>
      <c r="Y1154" s="415"/>
      <c r="Z1154" s="233"/>
      <c r="AA1154" s="233"/>
      <c r="AB1154" s="233"/>
      <c r="AC1154" s="161"/>
      <c r="AD1154" s="161"/>
      <c r="AE1154" s="164"/>
      <c r="AF1154" s="167"/>
      <c r="AG1154" s="558"/>
      <c r="AH1154" s="637"/>
      <c r="AI1154" s="15"/>
      <c r="AJ1154" s="16"/>
      <c r="AK1154" s="16"/>
      <c r="AL1154" s="16"/>
      <c r="AM1154" s="16"/>
      <c r="AN1154" s="17"/>
    </row>
    <row r="1155" spans="1:40" s="64" customFormat="1" ht="76.5" x14ac:dyDescent="0.2">
      <c r="A1155" s="477"/>
      <c r="B1155" s="161"/>
      <c r="C1155" s="161"/>
      <c r="D1155" s="161"/>
      <c r="E1155" s="472"/>
      <c r="F1155" s="161"/>
      <c r="G1155" s="161"/>
      <c r="H1155" s="355"/>
      <c r="I1155" s="274"/>
      <c r="J1155" s="297"/>
      <c r="K1155" s="297"/>
      <c r="L1155" s="358"/>
      <c r="M1155" s="355"/>
      <c r="N1155" s="355"/>
      <c r="O1155" s="355"/>
      <c r="P1155" s="220" t="s">
        <v>492</v>
      </c>
      <c r="Q1155" s="298"/>
      <c r="R1155" s="298"/>
      <c r="S1155" s="298" t="s">
        <v>73</v>
      </c>
      <c r="T1155" s="360" t="s">
        <v>54</v>
      </c>
      <c r="U1155" s="56" t="s">
        <v>43</v>
      </c>
      <c r="V1155" s="57"/>
      <c r="W1155" s="57" t="s">
        <v>74</v>
      </c>
      <c r="X1155" s="320">
        <f>SUM(IF(V1155="x",15)+IF(V1156="x",5)+IF(V1157="x",15)+IF(V1158="x",10)+IF(V1159="x",15)+IF(V1160="x",10)+IF(V1161="x",30))</f>
        <v>40</v>
      </c>
      <c r="Y1155" s="415"/>
      <c r="Z1155" s="233"/>
      <c r="AA1155" s="233"/>
      <c r="AB1155" s="233"/>
      <c r="AC1155" s="161"/>
      <c r="AD1155" s="161"/>
      <c r="AE1155" s="164"/>
      <c r="AF1155" s="167"/>
      <c r="AG1155" s="558"/>
      <c r="AH1155" s="637"/>
      <c r="AI1155" s="15"/>
      <c r="AJ1155" s="16"/>
      <c r="AK1155" s="16"/>
      <c r="AL1155" s="16"/>
      <c r="AM1155" s="16"/>
      <c r="AN1155" s="17"/>
    </row>
    <row r="1156" spans="1:40" s="64" customFormat="1" ht="63.75" x14ac:dyDescent="0.2">
      <c r="A1156" s="477"/>
      <c r="B1156" s="161"/>
      <c r="C1156" s="161"/>
      <c r="D1156" s="161"/>
      <c r="E1156" s="472"/>
      <c r="F1156" s="161"/>
      <c r="G1156" s="161"/>
      <c r="H1156" s="355"/>
      <c r="I1156" s="274" t="s">
        <v>55</v>
      </c>
      <c r="J1156" s="297" t="s">
        <v>73</v>
      </c>
      <c r="K1156" s="297"/>
      <c r="L1156" s="358"/>
      <c r="M1156" s="355"/>
      <c r="N1156" s="355"/>
      <c r="O1156" s="355"/>
      <c r="P1156" s="220"/>
      <c r="Q1156" s="298"/>
      <c r="R1156" s="298"/>
      <c r="S1156" s="298"/>
      <c r="T1156" s="361"/>
      <c r="U1156" s="56" t="s">
        <v>46</v>
      </c>
      <c r="V1156" s="57" t="s">
        <v>73</v>
      </c>
      <c r="W1156" s="57"/>
      <c r="X1156" s="320"/>
      <c r="Y1156" s="415"/>
      <c r="Z1156" s="233"/>
      <c r="AA1156" s="233"/>
      <c r="AB1156" s="233"/>
      <c r="AC1156" s="161"/>
      <c r="AD1156" s="161"/>
      <c r="AE1156" s="164"/>
      <c r="AF1156" s="167"/>
      <c r="AG1156" s="558"/>
      <c r="AH1156" s="637"/>
      <c r="AI1156" s="15"/>
      <c r="AJ1156" s="16"/>
      <c r="AK1156" s="16"/>
      <c r="AL1156" s="16"/>
      <c r="AM1156" s="16"/>
      <c r="AN1156" s="17"/>
    </row>
    <row r="1157" spans="1:40" s="64" customFormat="1" ht="14.45" customHeight="1" x14ac:dyDescent="0.2">
      <c r="A1157" s="477"/>
      <c r="B1157" s="161"/>
      <c r="C1157" s="161"/>
      <c r="D1157" s="161"/>
      <c r="E1157" s="472"/>
      <c r="F1157" s="161"/>
      <c r="G1157" s="161"/>
      <c r="H1157" s="355"/>
      <c r="I1157" s="274"/>
      <c r="J1157" s="297"/>
      <c r="K1157" s="297"/>
      <c r="L1157" s="358"/>
      <c r="M1157" s="355"/>
      <c r="N1157" s="355"/>
      <c r="O1157" s="355"/>
      <c r="P1157" s="220"/>
      <c r="Q1157" s="298"/>
      <c r="R1157" s="298"/>
      <c r="S1157" s="298"/>
      <c r="T1157" s="361"/>
      <c r="U1157" s="56" t="s">
        <v>47</v>
      </c>
      <c r="V1157" s="57"/>
      <c r="W1157" s="57" t="s">
        <v>73</v>
      </c>
      <c r="X1157" s="320"/>
      <c r="Y1157" s="415"/>
      <c r="Z1157" s="233"/>
      <c r="AA1157" s="233"/>
      <c r="AB1157" s="233"/>
      <c r="AC1157" s="161"/>
      <c r="AD1157" s="161"/>
      <c r="AE1157" s="164"/>
      <c r="AF1157" s="167"/>
      <c r="AG1157" s="558"/>
      <c r="AH1157" s="637"/>
      <c r="AI1157" s="15"/>
      <c r="AJ1157" s="16"/>
      <c r="AK1157" s="16"/>
      <c r="AL1157" s="16"/>
      <c r="AM1157" s="16"/>
      <c r="AN1157" s="17"/>
    </row>
    <row r="1158" spans="1:40" s="64" customFormat="1" ht="14.45" customHeight="1" x14ac:dyDescent="0.2">
      <c r="A1158" s="477"/>
      <c r="B1158" s="161"/>
      <c r="C1158" s="161"/>
      <c r="D1158" s="161"/>
      <c r="E1158" s="472"/>
      <c r="F1158" s="161"/>
      <c r="G1158" s="161"/>
      <c r="H1158" s="355"/>
      <c r="I1158" s="274"/>
      <c r="J1158" s="297"/>
      <c r="K1158" s="297"/>
      <c r="L1158" s="358"/>
      <c r="M1158" s="355"/>
      <c r="N1158" s="355"/>
      <c r="O1158" s="355"/>
      <c r="P1158" s="220"/>
      <c r="Q1158" s="298"/>
      <c r="R1158" s="298"/>
      <c r="S1158" s="298"/>
      <c r="T1158" s="361"/>
      <c r="U1158" s="56" t="s">
        <v>48</v>
      </c>
      <c r="V1158" s="57" t="s">
        <v>73</v>
      </c>
      <c r="W1158" s="57"/>
      <c r="X1158" s="320"/>
      <c r="Y1158" s="415"/>
      <c r="Z1158" s="233"/>
      <c r="AA1158" s="233"/>
      <c r="AB1158" s="233"/>
      <c r="AC1158" s="161"/>
      <c r="AD1158" s="161"/>
      <c r="AE1158" s="164"/>
      <c r="AF1158" s="167"/>
      <c r="AG1158" s="558"/>
      <c r="AH1158" s="637"/>
      <c r="AI1158" s="15"/>
      <c r="AJ1158" s="16"/>
      <c r="AK1158" s="16"/>
      <c r="AL1158" s="16"/>
      <c r="AM1158" s="16"/>
      <c r="AN1158" s="17"/>
    </row>
    <row r="1159" spans="1:40" s="64" customFormat="1" ht="63.75" x14ac:dyDescent="0.2">
      <c r="A1159" s="477"/>
      <c r="B1159" s="161"/>
      <c r="C1159" s="161"/>
      <c r="D1159" s="161"/>
      <c r="E1159" s="472"/>
      <c r="F1159" s="161"/>
      <c r="G1159" s="161"/>
      <c r="H1159" s="355"/>
      <c r="I1159" s="56" t="s">
        <v>56</v>
      </c>
      <c r="J1159" s="58" t="s">
        <v>73</v>
      </c>
      <c r="K1159" s="58"/>
      <c r="L1159" s="358"/>
      <c r="M1159" s="355"/>
      <c r="N1159" s="355"/>
      <c r="O1159" s="355"/>
      <c r="P1159" s="220"/>
      <c r="Q1159" s="298"/>
      <c r="R1159" s="298"/>
      <c r="S1159" s="298"/>
      <c r="T1159" s="361"/>
      <c r="U1159" s="56" t="s">
        <v>50</v>
      </c>
      <c r="V1159" s="57" t="s">
        <v>74</v>
      </c>
      <c r="W1159" s="57"/>
      <c r="X1159" s="320"/>
      <c r="Y1159" s="415"/>
      <c r="Z1159" s="233"/>
      <c r="AA1159" s="233"/>
      <c r="AB1159" s="233"/>
      <c r="AC1159" s="161"/>
      <c r="AD1159" s="161"/>
      <c r="AE1159" s="164"/>
      <c r="AF1159" s="167"/>
      <c r="AG1159" s="558"/>
      <c r="AH1159" s="637"/>
      <c r="AI1159" s="15"/>
      <c r="AJ1159" s="16"/>
      <c r="AK1159" s="16"/>
      <c r="AL1159" s="16"/>
      <c r="AM1159" s="16"/>
      <c r="AN1159" s="17"/>
    </row>
    <row r="1160" spans="1:40" s="64" customFormat="1" ht="63.75" x14ac:dyDescent="0.2">
      <c r="A1160" s="477"/>
      <c r="B1160" s="161"/>
      <c r="C1160" s="161"/>
      <c r="D1160" s="161"/>
      <c r="E1160" s="472"/>
      <c r="F1160" s="161"/>
      <c r="G1160" s="161"/>
      <c r="H1160" s="355"/>
      <c r="I1160" s="274" t="s">
        <v>57</v>
      </c>
      <c r="J1160" s="297" t="s">
        <v>73</v>
      </c>
      <c r="K1160" s="297"/>
      <c r="L1160" s="358"/>
      <c r="M1160" s="355"/>
      <c r="N1160" s="355"/>
      <c r="O1160" s="355"/>
      <c r="P1160" s="220"/>
      <c r="Q1160" s="298"/>
      <c r="R1160" s="298"/>
      <c r="S1160" s="298"/>
      <c r="T1160" s="361"/>
      <c r="U1160" s="56" t="s">
        <v>52</v>
      </c>
      <c r="V1160" s="57" t="s">
        <v>73</v>
      </c>
      <c r="W1160" s="57"/>
      <c r="X1160" s="320"/>
      <c r="Y1160" s="415"/>
      <c r="Z1160" s="233"/>
      <c r="AA1160" s="233"/>
      <c r="AB1160" s="233"/>
      <c r="AC1160" s="161"/>
      <c r="AD1160" s="161"/>
      <c r="AE1160" s="164"/>
      <c r="AF1160" s="167"/>
      <c r="AG1160" s="558"/>
      <c r="AH1160" s="637"/>
      <c r="AI1160" s="15"/>
      <c r="AJ1160" s="16"/>
      <c r="AK1160" s="16"/>
      <c r="AL1160" s="16"/>
      <c r="AM1160" s="16"/>
      <c r="AN1160" s="17"/>
    </row>
    <row r="1161" spans="1:40" s="64" customFormat="1" ht="14.45" customHeight="1" x14ac:dyDescent="0.2">
      <c r="A1161" s="477"/>
      <c r="B1161" s="161"/>
      <c r="C1161" s="161"/>
      <c r="D1161" s="161"/>
      <c r="E1161" s="472"/>
      <c r="F1161" s="161"/>
      <c r="G1161" s="161"/>
      <c r="H1161" s="355"/>
      <c r="I1161" s="274"/>
      <c r="J1161" s="297"/>
      <c r="K1161" s="297"/>
      <c r="L1161" s="358"/>
      <c r="M1161" s="355"/>
      <c r="N1161" s="355"/>
      <c r="O1161" s="355"/>
      <c r="P1161" s="220"/>
      <c r="Q1161" s="298"/>
      <c r="R1161" s="298"/>
      <c r="S1161" s="298"/>
      <c r="T1161" s="362"/>
      <c r="U1161" s="56" t="s">
        <v>53</v>
      </c>
      <c r="V1161" s="57"/>
      <c r="W1161" s="57" t="s">
        <v>74</v>
      </c>
      <c r="X1161" s="320"/>
      <c r="Y1161" s="415"/>
      <c r="Z1161" s="233"/>
      <c r="AA1161" s="233"/>
      <c r="AB1161" s="233"/>
      <c r="AC1161" s="162"/>
      <c r="AD1161" s="162"/>
      <c r="AE1161" s="165"/>
      <c r="AF1161" s="168"/>
      <c r="AG1161" s="559"/>
      <c r="AH1161" s="637"/>
      <c r="AI1161" s="18"/>
      <c r="AJ1161" s="19"/>
      <c r="AK1161" s="19"/>
      <c r="AL1161" s="19"/>
      <c r="AM1161" s="19"/>
      <c r="AN1161" s="20"/>
    </row>
    <row r="1162" spans="1:40" s="64" customFormat="1" ht="76.5" x14ac:dyDescent="0.2">
      <c r="A1162" s="477"/>
      <c r="B1162" s="161"/>
      <c r="C1162" s="161"/>
      <c r="D1162" s="161"/>
      <c r="E1162" s="472"/>
      <c r="F1162" s="161"/>
      <c r="G1162" s="161"/>
      <c r="H1162" s="355"/>
      <c r="I1162" s="274"/>
      <c r="J1162" s="297"/>
      <c r="K1162" s="297"/>
      <c r="L1162" s="358"/>
      <c r="M1162" s="355"/>
      <c r="N1162" s="355"/>
      <c r="O1162" s="355"/>
      <c r="P1162" s="217"/>
      <c r="Q1162" s="298"/>
      <c r="R1162" s="298"/>
      <c r="S1162" s="298"/>
      <c r="T1162" s="360" t="s">
        <v>58</v>
      </c>
      <c r="U1162" s="56" t="s">
        <v>43</v>
      </c>
      <c r="V1162" s="57"/>
      <c r="W1162" s="57"/>
      <c r="X1162" s="320">
        <f>SUM(IF(V1162="x",15)+IF(V1163="x",5)+IF(V1164="x",15)+IF(V1165="x",10)+IF(V1166="x",15)+IF(V1167="x",10)+IF(V1168="x",30))</f>
        <v>0</v>
      </c>
      <c r="Y1162" s="415"/>
      <c r="Z1162" s="233"/>
      <c r="AA1162" s="233"/>
      <c r="AB1162" s="233"/>
      <c r="AC1162" s="158" t="s">
        <v>493</v>
      </c>
      <c r="AD1162" s="158" t="s">
        <v>494</v>
      </c>
      <c r="AE1162" s="163" t="s">
        <v>495</v>
      </c>
      <c r="AF1162" s="166" t="s">
        <v>496</v>
      </c>
      <c r="AG1162" s="571" t="s">
        <v>724</v>
      </c>
      <c r="AH1162" s="571" t="s">
        <v>724</v>
      </c>
      <c r="AI1162" s="126" t="s">
        <v>724</v>
      </c>
      <c r="AJ1162" s="127"/>
      <c r="AK1162" s="127"/>
      <c r="AL1162" s="127"/>
      <c r="AM1162" s="127"/>
      <c r="AN1162" s="128"/>
    </row>
    <row r="1163" spans="1:40" s="64" customFormat="1" ht="25.5" customHeight="1" x14ac:dyDescent="0.2">
      <c r="A1163" s="477"/>
      <c r="B1163" s="161"/>
      <c r="C1163" s="161"/>
      <c r="D1163" s="161"/>
      <c r="E1163" s="472"/>
      <c r="F1163" s="161"/>
      <c r="G1163" s="161"/>
      <c r="H1163" s="355"/>
      <c r="I1163" s="274" t="s">
        <v>59</v>
      </c>
      <c r="J1163" s="363"/>
      <c r="K1163" s="297" t="s">
        <v>73</v>
      </c>
      <c r="L1163" s="358"/>
      <c r="M1163" s="355"/>
      <c r="N1163" s="355"/>
      <c r="O1163" s="355"/>
      <c r="P1163" s="217"/>
      <c r="Q1163" s="298"/>
      <c r="R1163" s="298"/>
      <c r="S1163" s="298"/>
      <c r="T1163" s="361"/>
      <c r="U1163" s="56" t="s">
        <v>46</v>
      </c>
      <c r="V1163" s="57"/>
      <c r="W1163" s="57"/>
      <c r="X1163" s="320"/>
      <c r="Y1163" s="415"/>
      <c r="Z1163" s="233"/>
      <c r="AA1163" s="233"/>
      <c r="AB1163" s="233"/>
      <c r="AC1163" s="161"/>
      <c r="AD1163" s="161"/>
      <c r="AE1163" s="164"/>
      <c r="AF1163" s="167"/>
      <c r="AG1163" s="560"/>
      <c r="AH1163" s="560"/>
      <c r="AI1163" s="129"/>
      <c r="AJ1163" s="130"/>
      <c r="AK1163" s="130"/>
      <c r="AL1163" s="130"/>
      <c r="AM1163" s="130"/>
      <c r="AN1163" s="131"/>
    </row>
    <row r="1164" spans="1:40" s="64" customFormat="1" ht="14.45" customHeight="1" x14ac:dyDescent="0.2">
      <c r="A1164" s="477"/>
      <c r="B1164" s="161"/>
      <c r="C1164" s="161"/>
      <c r="D1164" s="161"/>
      <c r="E1164" s="472"/>
      <c r="F1164" s="161"/>
      <c r="G1164" s="161"/>
      <c r="H1164" s="355"/>
      <c r="I1164" s="274"/>
      <c r="J1164" s="364"/>
      <c r="K1164" s="297"/>
      <c r="L1164" s="358"/>
      <c r="M1164" s="355"/>
      <c r="N1164" s="355"/>
      <c r="O1164" s="355"/>
      <c r="P1164" s="217"/>
      <c r="Q1164" s="298"/>
      <c r="R1164" s="298"/>
      <c r="S1164" s="298"/>
      <c r="T1164" s="361"/>
      <c r="U1164" s="56" t="s">
        <v>47</v>
      </c>
      <c r="V1164" s="57"/>
      <c r="W1164" s="57"/>
      <c r="X1164" s="320"/>
      <c r="Y1164" s="415"/>
      <c r="Z1164" s="233"/>
      <c r="AA1164" s="233"/>
      <c r="AB1164" s="233"/>
      <c r="AC1164" s="161"/>
      <c r="AD1164" s="161"/>
      <c r="AE1164" s="164"/>
      <c r="AF1164" s="167"/>
      <c r="AG1164" s="560"/>
      <c r="AH1164" s="560"/>
      <c r="AI1164" s="129"/>
      <c r="AJ1164" s="130"/>
      <c r="AK1164" s="130"/>
      <c r="AL1164" s="130"/>
      <c r="AM1164" s="130"/>
      <c r="AN1164" s="131"/>
    </row>
    <row r="1165" spans="1:40" s="64" customFormat="1" ht="14.45" customHeight="1" x14ac:dyDescent="0.2">
      <c r="A1165" s="477"/>
      <c r="B1165" s="161"/>
      <c r="C1165" s="161"/>
      <c r="D1165" s="161"/>
      <c r="E1165" s="472"/>
      <c r="F1165" s="161"/>
      <c r="G1165" s="161"/>
      <c r="H1165" s="355"/>
      <c r="I1165" s="274"/>
      <c r="J1165" s="364"/>
      <c r="K1165" s="297"/>
      <c r="L1165" s="358"/>
      <c r="M1165" s="355"/>
      <c r="N1165" s="355"/>
      <c r="O1165" s="355"/>
      <c r="P1165" s="217"/>
      <c r="Q1165" s="298"/>
      <c r="R1165" s="298"/>
      <c r="S1165" s="298"/>
      <c r="T1165" s="361"/>
      <c r="U1165" s="56" t="s">
        <v>48</v>
      </c>
      <c r="V1165" s="57"/>
      <c r="W1165" s="57"/>
      <c r="X1165" s="320"/>
      <c r="Y1165" s="415"/>
      <c r="Z1165" s="233"/>
      <c r="AA1165" s="233"/>
      <c r="AB1165" s="233"/>
      <c r="AC1165" s="161"/>
      <c r="AD1165" s="161"/>
      <c r="AE1165" s="164"/>
      <c r="AF1165" s="167"/>
      <c r="AG1165" s="560"/>
      <c r="AH1165" s="560"/>
      <c r="AI1165" s="129"/>
      <c r="AJ1165" s="130"/>
      <c r="AK1165" s="130"/>
      <c r="AL1165" s="130"/>
      <c r="AM1165" s="130"/>
      <c r="AN1165" s="131"/>
    </row>
    <row r="1166" spans="1:40" s="64" customFormat="1" ht="63.75" x14ac:dyDescent="0.2">
      <c r="A1166" s="477"/>
      <c r="B1166" s="161"/>
      <c r="C1166" s="161"/>
      <c r="D1166" s="161"/>
      <c r="E1166" s="472"/>
      <c r="F1166" s="161"/>
      <c r="G1166" s="161"/>
      <c r="H1166" s="355"/>
      <c r="I1166" s="274"/>
      <c r="J1166" s="365"/>
      <c r="K1166" s="297"/>
      <c r="L1166" s="358"/>
      <c r="M1166" s="355"/>
      <c r="N1166" s="355"/>
      <c r="O1166" s="355"/>
      <c r="P1166" s="217"/>
      <c r="Q1166" s="298"/>
      <c r="R1166" s="298"/>
      <c r="S1166" s="298"/>
      <c r="T1166" s="361"/>
      <c r="U1166" s="56" t="s">
        <v>50</v>
      </c>
      <c r="V1166" s="57"/>
      <c r="W1166" s="57"/>
      <c r="X1166" s="320"/>
      <c r="Y1166" s="415"/>
      <c r="Z1166" s="233"/>
      <c r="AA1166" s="233"/>
      <c r="AB1166" s="233"/>
      <c r="AC1166" s="161"/>
      <c r="AD1166" s="161"/>
      <c r="AE1166" s="164"/>
      <c r="AF1166" s="167"/>
      <c r="AG1166" s="560"/>
      <c r="AH1166" s="560"/>
      <c r="AI1166" s="129"/>
      <c r="AJ1166" s="130"/>
      <c r="AK1166" s="130"/>
      <c r="AL1166" s="130"/>
      <c r="AM1166" s="130"/>
      <c r="AN1166" s="131"/>
    </row>
    <row r="1167" spans="1:40" s="64" customFormat="1" ht="63.75" x14ac:dyDescent="0.2">
      <c r="A1167" s="477"/>
      <c r="B1167" s="161"/>
      <c r="C1167" s="161"/>
      <c r="D1167" s="161"/>
      <c r="E1167" s="472"/>
      <c r="F1167" s="161"/>
      <c r="G1167" s="161"/>
      <c r="H1167" s="355"/>
      <c r="I1167" s="56" t="s">
        <v>60</v>
      </c>
      <c r="J1167" s="58" t="s">
        <v>73</v>
      </c>
      <c r="K1167" s="58"/>
      <c r="L1167" s="358"/>
      <c r="M1167" s="355"/>
      <c r="N1167" s="355"/>
      <c r="O1167" s="355"/>
      <c r="P1167" s="217"/>
      <c r="Q1167" s="298"/>
      <c r="R1167" s="298"/>
      <c r="S1167" s="298"/>
      <c r="T1167" s="361"/>
      <c r="U1167" s="56" t="s">
        <v>52</v>
      </c>
      <c r="V1167" s="57"/>
      <c r="W1167" s="57"/>
      <c r="X1167" s="320"/>
      <c r="Y1167" s="415"/>
      <c r="Z1167" s="233"/>
      <c r="AA1167" s="233"/>
      <c r="AB1167" s="233"/>
      <c r="AC1167" s="161"/>
      <c r="AD1167" s="161"/>
      <c r="AE1167" s="164"/>
      <c r="AF1167" s="167"/>
      <c r="AG1167" s="560"/>
      <c r="AH1167" s="560"/>
      <c r="AI1167" s="129"/>
      <c r="AJ1167" s="130"/>
      <c r="AK1167" s="130"/>
      <c r="AL1167" s="130"/>
      <c r="AM1167" s="130"/>
      <c r="AN1167" s="131"/>
    </row>
    <row r="1168" spans="1:40" s="64" customFormat="1" ht="14.45" customHeight="1" x14ac:dyDescent="0.2">
      <c r="A1168" s="477"/>
      <c r="B1168" s="161"/>
      <c r="C1168" s="161"/>
      <c r="D1168" s="161"/>
      <c r="E1168" s="472"/>
      <c r="F1168" s="161"/>
      <c r="G1168" s="161"/>
      <c r="H1168" s="355"/>
      <c r="I1168" s="274" t="s">
        <v>61</v>
      </c>
      <c r="J1168" s="297" t="s">
        <v>73</v>
      </c>
      <c r="K1168" s="297"/>
      <c r="L1168" s="358"/>
      <c r="M1168" s="355"/>
      <c r="N1168" s="355"/>
      <c r="O1168" s="355"/>
      <c r="P1168" s="217"/>
      <c r="Q1168" s="298"/>
      <c r="R1168" s="298"/>
      <c r="S1168" s="298"/>
      <c r="T1168" s="362"/>
      <c r="U1168" s="56" t="s">
        <v>53</v>
      </c>
      <c r="V1168" s="57"/>
      <c r="W1168" s="57"/>
      <c r="X1168" s="320"/>
      <c r="Y1168" s="415"/>
      <c r="Z1168" s="233"/>
      <c r="AA1168" s="233"/>
      <c r="AB1168" s="233"/>
      <c r="AC1168" s="161"/>
      <c r="AD1168" s="161"/>
      <c r="AE1168" s="164"/>
      <c r="AF1168" s="167"/>
      <c r="AG1168" s="560"/>
      <c r="AH1168" s="560"/>
      <c r="AI1168" s="129"/>
      <c r="AJ1168" s="130"/>
      <c r="AK1168" s="130"/>
      <c r="AL1168" s="130"/>
      <c r="AM1168" s="130"/>
      <c r="AN1168" s="131"/>
    </row>
    <row r="1169" spans="1:40" s="64" customFormat="1" ht="25.5" customHeight="1" x14ac:dyDescent="0.2">
      <c r="A1169" s="477"/>
      <c r="B1169" s="161"/>
      <c r="C1169" s="161"/>
      <c r="D1169" s="161"/>
      <c r="E1169" s="472"/>
      <c r="F1169" s="161"/>
      <c r="G1169" s="161"/>
      <c r="H1169" s="355"/>
      <c r="I1169" s="274"/>
      <c r="J1169" s="297"/>
      <c r="K1169" s="297"/>
      <c r="L1169" s="358"/>
      <c r="M1169" s="355"/>
      <c r="N1169" s="355"/>
      <c r="O1169" s="355"/>
      <c r="P1169" s="178"/>
      <c r="Q1169" s="298"/>
      <c r="R1169" s="298"/>
      <c r="S1169" s="298"/>
      <c r="T1169" s="360" t="s">
        <v>62</v>
      </c>
      <c r="U1169" s="56" t="s">
        <v>43</v>
      </c>
      <c r="V1169" s="57"/>
      <c r="W1169" s="57"/>
      <c r="X1169" s="320">
        <f>SUM(IF(V1169="x",15)+IF(V1170="x",5)+IF(V1171="x",15)+IF(V1172="x",10)+IF(V1173="x",15)+IF(V1174="x",10)+IF(V1175="x",30))</f>
        <v>0</v>
      </c>
      <c r="Y1169" s="415"/>
      <c r="Z1169" s="233"/>
      <c r="AA1169" s="233"/>
      <c r="AB1169" s="233"/>
      <c r="AC1169" s="161"/>
      <c r="AD1169" s="161"/>
      <c r="AE1169" s="164"/>
      <c r="AF1169" s="167"/>
      <c r="AG1169" s="560"/>
      <c r="AH1169" s="560"/>
      <c r="AI1169" s="129"/>
      <c r="AJ1169" s="130"/>
      <c r="AK1169" s="130"/>
      <c r="AL1169" s="130"/>
      <c r="AM1169" s="130"/>
      <c r="AN1169" s="131"/>
    </row>
    <row r="1170" spans="1:40" s="64" customFormat="1" ht="63.75" x14ac:dyDescent="0.2">
      <c r="A1170" s="477"/>
      <c r="B1170" s="161"/>
      <c r="C1170" s="161"/>
      <c r="D1170" s="161"/>
      <c r="E1170" s="472"/>
      <c r="F1170" s="161"/>
      <c r="G1170" s="161"/>
      <c r="H1170" s="355"/>
      <c r="I1170" s="274"/>
      <c r="J1170" s="297"/>
      <c r="K1170" s="297"/>
      <c r="L1170" s="358"/>
      <c r="M1170" s="355"/>
      <c r="N1170" s="355"/>
      <c r="O1170" s="355"/>
      <c r="P1170" s="178"/>
      <c r="Q1170" s="298"/>
      <c r="R1170" s="298"/>
      <c r="S1170" s="298"/>
      <c r="T1170" s="361"/>
      <c r="U1170" s="56" t="s">
        <v>46</v>
      </c>
      <c r="V1170" s="57"/>
      <c r="W1170" s="57"/>
      <c r="X1170" s="320"/>
      <c r="Y1170" s="415"/>
      <c r="Z1170" s="233"/>
      <c r="AA1170" s="233"/>
      <c r="AB1170" s="233"/>
      <c r="AC1170" s="161"/>
      <c r="AD1170" s="161"/>
      <c r="AE1170" s="164"/>
      <c r="AF1170" s="167"/>
      <c r="AG1170" s="560"/>
      <c r="AH1170" s="560"/>
      <c r="AI1170" s="129"/>
      <c r="AJ1170" s="130"/>
      <c r="AK1170" s="130"/>
      <c r="AL1170" s="130"/>
      <c r="AM1170" s="130"/>
      <c r="AN1170" s="131"/>
    </row>
    <row r="1171" spans="1:40" s="64" customFormat="1" ht="14.45" customHeight="1" x14ac:dyDescent="0.2">
      <c r="A1171" s="477"/>
      <c r="B1171" s="161"/>
      <c r="C1171" s="161"/>
      <c r="D1171" s="161"/>
      <c r="E1171" s="472"/>
      <c r="F1171" s="161"/>
      <c r="G1171" s="161"/>
      <c r="H1171" s="355"/>
      <c r="I1171" s="56" t="s">
        <v>63</v>
      </c>
      <c r="J1171" s="58"/>
      <c r="K1171" s="58" t="s">
        <v>73</v>
      </c>
      <c r="L1171" s="358"/>
      <c r="M1171" s="355"/>
      <c r="N1171" s="355"/>
      <c r="O1171" s="355"/>
      <c r="P1171" s="178"/>
      <c r="Q1171" s="298"/>
      <c r="R1171" s="298"/>
      <c r="S1171" s="298"/>
      <c r="T1171" s="361"/>
      <c r="U1171" s="56" t="s">
        <v>47</v>
      </c>
      <c r="V1171" s="57"/>
      <c r="W1171" s="57"/>
      <c r="X1171" s="320"/>
      <c r="Y1171" s="415"/>
      <c r="Z1171" s="233"/>
      <c r="AA1171" s="233"/>
      <c r="AB1171" s="233"/>
      <c r="AC1171" s="161"/>
      <c r="AD1171" s="161"/>
      <c r="AE1171" s="164"/>
      <c r="AF1171" s="167"/>
      <c r="AG1171" s="560"/>
      <c r="AH1171" s="560"/>
      <c r="AI1171" s="129"/>
      <c r="AJ1171" s="130"/>
      <c r="AK1171" s="130"/>
      <c r="AL1171" s="130"/>
      <c r="AM1171" s="130"/>
      <c r="AN1171" s="131"/>
    </row>
    <row r="1172" spans="1:40" s="64" customFormat="1" ht="14.45" customHeight="1" x14ac:dyDescent="0.2">
      <c r="A1172" s="477"/>
      <c r="B1172" s="161"/>
      <c r="C1172" s="161"/>
      <c r="D1172" s="161"/>
      <c r="E1172" s="472"/>
      <c r="F1172" s="161"/>
      <c r="G1172" s="161"/>
      <c r="H1172" s="355"/>
      <c r="I1172" s="56" t="s">
        <v>64</v>
      </c>
      <c r="J1172" s="58" t="s">
        <v>73</v>
      </c>
      <c r="K1172" s="58"/>
      <c r="L1172" s="358"/>
      <c r="M1172" s="355"/>
      <c r="N1172" s="355"/>
      <c r="O1172" s="355"/>
      <c r="P1172" s="178"/>
      <c r="Q1172" s="298"/>
      <c r="R1172" s="298"/>
      <c r="S1172" s="298"/>
      <c r="T1172" s="361"/>
      <c r="U1172" s="56" t="s">
        <v>48</v>
      </c>
      <c r="V1172" s="57"/>
      <c r="W1172" s="57"/>
      <c r="X1172" s="320"/>
      <c r="Y1172" s="415"/>
      <c r="Z1172" s="233"/>
      <c r="AA1172" s="233"/>
      <c r="AB1172" s="233"/>
      <c r="AC1172" s="161"/>
      <c r="AD1172" s="161"/>
      <c r="AE1172" s="164"/>
      <c r="AF1172" s="167"/>
      <c r="AG1172" s="560"/>
      <c r="AH1172" s="560"/>
      <c r="AI1172" s="129"/>
      <c r="AJ1172" s="130"/>
      <c r="AK1172" s="130"/>
      <c r="AL1172" s="130"/>
      <c r="AM1172" s="130"/>
      <c r="AN1172" s="131"/>
    </row>
    <row r="1173" spans="1:40" s="64" customFormat="1" ht="63.75" x14ac:dyDescent="0.2">
      <c r="A1173" s="477"/>
      <c r="B1173" s="161"/>
      <c r="C1173" s="161"/>
      <c r="D1173" s="161"/>
      <c r="E1173" s="472"/>
      <c r="F1173" s="161"/>
      <c r="G1173" s="161"/>
      <c r="H1173" s="355"/>
      <c r="I1173" s="56" t="s">
        <v>65</v>
      </c>
      <c r="J1173" s="58"/>
      <c r="K1173" s="58" t="s">
        <v>74</v>
      </c>
      <c r="L1173" s="358"/>
      <c r="M1173" s="355"/>
      <c r="N1173" s="355"/>
      <c r="O1173" s="355"/>
      <c r="P1173" s="178"/>
      <c r="Q1173" s="298"/>
      <c r="R1173" s="298"/>
      <c r="S1173" s="298"/>
      <c r="T1173" s="361"/>
      <c r="U1173" s="56" t="s">
        <v>50</v>
      </c>
      <c r="V1173" s="57"/>
      <c r="W1173" s="57"/>
      <c r="X1173" s="320"/>
      <c r="Y1173" s="415"/>
      <c r="Z1173" s="233"/>
      <c r="AA1173" s="233"/>
      <c r="AB1173" s="233"/>
      <c r="AC1173" s="161"/>
      <c r="AD1173" s="161"/>
      <c r="AE1173" s="164"/>
      <c r="AF1173" s="167"/>
      <c r="AG1173" s="560"/>
      <c r="AH1173" s="560"/>
      <c r="AI1173" s="129"/>
      <c r="AJ1173" s="130"/>
      <c r="AK1173" s="130"/>
      <c r="AL1173" s="130"/>
      <c r="AM1173" s="130"/>
      <c r="AN1173" s="131"/>
    </row>
    <row r="1174" spans="1:40" s="64" customFormat="1" ht="63.75" x14ac:dyDescent="0.2">
      <c r="A1174" s="477"/>
      <c r="B1174" s="161"/>
      <c r="C1174" s="161"/>
      <c r="D1174" s="161"/>
      <c r="E1174" s="472"/>
      <c r="F1174" s="161"/>
      <c r="G1174" s="161"/>
      <c r="H1174" s="355"/>
      <c r="I1174" s="56" t="s">
        <v>66</v>
      </c>
      <c r="J1174" s="58"/>
      <c r="K1174" s="58" t="s">
        <v>73</v>
      </c>
      <c r="L1174" s="358"/>
      <c r="M1174" s="355"/>
      <c r="N1174" s="355"/>
      <c r="O1174" s="355"/>
      <c r="P1174" s="178"/>
      <c r="Q1174" s="298"/>
      <c r="R1174" s="298"/>
      <c r="S1174" s="298"/>
      <c r="T1174" s="361"/>
      <c r="U1174" s="56" t="s">
        <v>52</v>
      </c>
      <c r="V1174" s="57"/>
      <c r="W1174" s="57"/>
      <c r="X1174" s="320"/>
      <c r="Y1174" s="415"/>
      <c r="Z1174" s="233"/>
      <c r="AA1174" s="233"/>
      <c r="AB1174" s="233"/>
      <c r="AC1174" s="161"/>
      <c r="AD1174" s="161"/>
      <c r="AE1174" s="164"/>
      <c r="AF1174" s="167"/>
      <c r="AG1174" s="560"/>
      <c r="AH1174" s="560"/>
      <c r="AI1174" s="129"/>
      <c r="AJ1174" s="130"/>
      <c r="AK1174" s="130"/>
      <c r="AL1174" s="130"/>
      <c r="AM1174" s="130"/>
      <c r="AN1174" s="131"/>
    </row>
    <row r="1175" spans="1:40" s="64" customFormat="1" ht="14.45" customHeight="1" x14ac:dyDescent="0.2">
      <c r="A1175" s="477"/>
      <c r="B1175" s="161"/>
      <c r="C1175" s="161"/>
      <c r="D1175" s="161"/>
      <c r="E1175" s="472"/>
      <c r="F1175" s="161"/>
      <c r="G1175" s="161"/>
      <c r="H1175" s="355"/>
      <c r="I1175" s="56" t="s">
        <v>67</v>
      </c>
      <c r="J1175" s="58"/>
      <c r="K1175" s="58" t="s">
        <v>73</v>
      </c>
      <c r="L1175" s="358"/>
      <c r="M1175" s="355"/>
      <c r="N1175" s="355"/>
      <c r="O1175" s="355"/>
      <c r="P1175" s="178"/>
      <c r="Q1175" s="298"/>
      <c r="R1175" s="298"/>
      <c r="S1175" s="298"/>
      <c r="T1175" s="362"/>
      <c r="U1175" s="56" t="s">
        <v>53</v>
      </c>
      <c r="V1175" s="57"/>
      <c r="W1175" s="57"/>
      <c r="X1175" s="320"/>
      <c r="Y1175" s="415"/>
      <c r="Z1175" s="233"/>
      <c r="AA1175" s="233"/>
      <c r="AB1175" s="233"/>
      <c r="AC1175" s="161"/>
      <c r="AD1175" s="161"/>
      <c r="AE1175" s="164"/>
      <c r="AF1175" s="167"/>
      <c r="AG1175" s="560"/>
      <c r="AH1175" s="560"/>
      <c r="AI1175" s="129"/>
      <c r="AJ1175" s="130"/>
      <c r="AK1175" s="130"/>
      <c r="AL1175" s="130"/>
      <c r="AM1175" s="130"/>
      <c r="AN1175" s="131"/>
    </row>
    <row r="1176" spans="1:40" s="64" customFormat="1" ht="14.45" customHeight="1" x14ac:dyDescent="0.2">
      <c r="A1176" s="477"/>
      <c r="B1176" s="161"/>
      <c r="C1176" s="161"/>
      <c r="D1176" s="161"/>
      <c r="E1176" s="472"/>
      <c r="F1176" s="161"/>
      <c r="G1176" s="161"/>
      <c r="H1176" s="355"/>
      <c r="I1176" s="56" t="s">
        <v>68</v>
      </c>
      <c r="J1176" s="36"/>
      <c r="K1176" s="58" t="s">
        <v>73</v>
      </c>
      <c r="L1176" s="358"/>
      <c r="M1176" s="355"/>
      <c r="N1176" s="355"/>
      <c r="O1176" s="355"/>
      <c r="P1176" s="368" t="s">
        <v>69</v>
      </c>
      <c r="Q1176" s="369"/>
      <c r="R1176" s="369"/>
      <c r="S1176" s="369"/>
      <c r="T1176" s="369"/>
      <c r="U1176" s="369"/>
      <c r="V1176" s="369"/>
      <c r="W1176" s="369"/>
      <c r="X1176" s="370"/>
      <c r="Y1176" s="415"/>
      <c r="Z1176" s="233"/>
      <c r="AA1176" s="233"/>
      <c r="AB1176" s="233"/>
      <c r="AC1176" s="161"/>
      <c r="AD1176" s="161"/>
      <c r="AE1176" s="164"/>
      <c r="AF1176" s="167"/>
      <c r="AG1176" s="560"/>
      <c r="AH1176" s="560"/>
      <c r="AI1176" s="129"/>
      <c r="AJ1176" s="130"/>
      <c r="AK1176" s="130"/>
      <c r="AL1176" s="130"/>
      <c r="AM1176" s="130"/>
      <c r="AN1176" s="131"/>
    </row>
    <row r="1177" spans="1:40" s="64" customFormat="1" ht="14.45" customHeight="1" x14ac:dyDescent="0.2">
      <c r="A1177" s="477"/>
      <c r="B1177" s="161"/>
      <c r="C1177" s="161"/>
      <c r="D1177" s="161"/>
      <c r="E1177" s="472"/>
      <c r="F1177" s="161"/>
      <c r="G1177" s="161"/>
      <c r="H1177" s="355"/>
      <c r="I1177" s="56" t="s">
        <v>70</v>
      </c>
      <c r="J1177" s="38"/>
      <c r="K1177" s="58" t="s">
        <v>73</v>
      </c>
      <c r="L1177" s="358"/>
      <c r="M1177" s="355"/>
      <c r="N1177" s="355"/>
      <c r="O1177" s="355"/>
      <c r="P1177" s="371"/>
      <c r="Q1177" s="372"/>
      <c r="R1177" s="372"/>
      <c r="S1177" s="372"/>
      <c r="T1177" s="372"/>
      <c r="U1177" s="372"/>
      <c r="V1177" s="372"/>
      <c r="W1177" s="372"/>
      <c r="X1177" s="373"/>
      <c r="Y1177" s="415"/>
      <c r="Z1177" s="233"/>
      <c r="AA1177" s="233"/>
      <c r="AB1177" s="233"/>
      <c r="AC1177" s="161"/>
      <c r="AD1177" s="161"/>
      <c r="AE1177" s="164"/>
      <c r="AF1177" s="167"/>
      <c r="AG1177" s="560"/>
      <c r="AH1177" s="560"/>
      <c r="AI1177" s="129"/>
      <c r="AJ1177" s="130"/>
      <c r="AK1177" s="130"/>
      <c r="AL1177" s="130"/>
      <c r="AM1177" s="130"/>
      <c r="AN1177" s="131"/>
    </row>
    <row r="1178" spans="1:40" s="64" customFormat="1" ht="14.45" customHeight="1" x14ac:dyDescent="0.2">
      <c r="A1178" s="477"/>
      <c r="B1178" s="161"/>
      <c r="C1178" s="161"/>
      <c r="D1178" s="161"/>
      <c r="E1178" s="472"/>
      <c r="F1178" s="161"/>
      <c r="G1178" s="161"/>
      <c r="H1178" s="355"/>
      <c r="I1178" s="56" t="s">
        <v>71</v>
      </c>
      <c r="J1178" s="38"/>
      <c r="K1178" s="58" t="s">
        <v>73</v>
      </c>
      <c r="L1178" s="358"/>
      <c r="M1178" s="355"/>
      <c r="N1178" s="355"/>
      <c r="O1178" s="355"/>
      <c r="P1178" s="371"/>
      <c r="Q1178" s="372"/>
      <c r="R1178" s="372"/>
      <c r="S1178" s="372"/>
      <c r="T1178" s="372"/>
      <c r="U1178" s="372"/>
      <c r="V1178" s="372"/>
      <c r="W1178" s="372"/>
      <c r="X1178" s="373"/>
      <c r="Y1178" s="415"/>
      <c r="Z1178" s="233"/>
      <c r="AA1178" s="233"/>
      <c r="AB1178" s="233"/>
      <c r="AC1178" s="161"/>
      <c r="AD1178" s="161"/>
      <c r="AE1178" s="164"/>
      <c r="AF1178" s="167"/>
      <c r="AG1178" s="560"/>
      <c r="AH1178" s="560"/>
      <c r="AI1178" s="129"/>
      <c r="AJ1178" s="130"/>
      <c r="AK1178" s="130"/>
      <c r="AL1178" s="130"/>
      <c r="AM1178" s="130"/>
      <c r="AN1178" s="131"/>
    </row>
    <row r="1179" spans="1:40" s="64" customFormat="1" ht="14.45" customHeight="1" x14ac:dyDescent="0.2">
      <c r="A1179" s="477"/>
      <c r="B1179" s="162"/>
      <c r="C1179" s="162"/>
      <c r="D1179" s="162"/>
      <c r="E1179" s="473"/>
      <c r="F1179" s="162"/>
      <c r="G1179" s="162"/>
      <c r="H1179" s="356"/>
      <c r="I1179" s="34" t="s">
        <v>72</v>
      </c>
      <c r="J1179" s="38"/>
      <c r="K1179" s="36" t="s">
        <v>73</v>
      </c>
      <c r="L1179" s="359"/>
      <c r="M1179" s="356"/>
      <c r="N1179" s="356"/>
      <c r="O1179" s="356"/>
      <c r="P1179" s="374"/>
      <c r="Q1179" s="375"/>
      <c r="R1179" s="375"/>
      <c r="S1179" s="375"/>
      <c r="T1179" s="375"/>
      <c r="U1179" s="375"/>
      <c r="V1179" s="375"/>
      <c r="W1179" s="375"/>
      <c r="X1179" s="376"/>
      <c r="Y1179" s="416"/>
      <c r="Z1179" s="234"/>
      <c r="AA1179" s="234"/>
      <c r="AB1179" s="234"/>
      <c r="AC1179" s="162"/>
      <c r="AD1179" s="162"/>
      <c r="AE1179" s="165"/>
      <c r="AF1179" s="168"/>
      <c r="AG1179" s="561"/>
      <c r="AH1179" s="561"/>
      <c r="AI1179" s="132"/>
      <c r="AJ1179" s="133"/>
      <c r="AK1179" s="133"/>
      <c r="AL1179" s="133"/>
      <c r="AM1179" s="133"/>
      <c r="AN1179" s="134"/>
    </row>
    <row r="1180" spans="1:40" s="64" customFormat="1" ht="25.5" customHeight="1" x14ac:dyDescent="0.2">
      <c r="A1180" s="477"/>
      <c r="B1180" s="158" t="s">
        <v>571</v>
      </c>
      <c r="C1180" s="158" t="s">
        <v>479</v>
      </c>
      <c r="D1180" s="158" t="s">
        <v>497</v>
      </c>
      <c r="E1180" s="471" t="s">
        <v>498</v>
      </c>
      <c r="F1180" s="158" t="s">
        <v>499</v>
      </c>
      <c r="G1180" s="158">
        <v>5</v>
      </c>
      <c r="H1180" s="232" t="str">
        <f>IF(G1180=1,"RARA VEZ",IF(G1180=2,"IMPROBABLE",IF(G1180=3,"POSIBLE",IF(G1180=4,"PROBABLE",IF(G1180=5,"CASI SEGURO"," ")))))</f>
        <v>CASI SEGURO</v>
      </c>
      <c r="I1180" s="56" t="s">
        <v>41</v>
      </c>
      <c r="J1180" s="82" t="s">
        <v>73</v>
      </c>
      <c r="K1180" s="58"/>
      <c r="L1180" s="367">
        <f>COUNTIF(J1180:J1211,"x")</f>
        <v>7</v>
      </c>
      <c r="M1180" s="366" t="str">
        <f>IF(L1180&lt;6,"5",IF(L1180&gt;11,"20",IF(L1225&gt;6,"10","10 ")))</f>
        <v xml:space="preserve">10 </v>
      </c>
      <c r="N1180" s="366">
        <f>(G1180*M1180)</f>
        <v>50</v>
      </c>
      <c r="O1180" s="366" t="str">
        <f>IF(N1180&lt;11,"BAJA",IF(N1180&gt;59,"EXTREMA",IF(N1180=15,"MODERADA",IF(N1180=20,"MODERADA",IF(N1180=25,"MODERADA",IF(N1180=30,"ALTA",IF(N1180=40,"ALTA",IF(N1180=50,"ALTA"," "))))))))</f>
        <v>ALTA</v>
      </c>
      <c r="P1180" s="158" t="s">
        <v>500</v>
      </c>
      <c r="Q1180" s="412"/>
      <c r="R1180" s="412"/>
      <c r="S1180" s="412" t="s">
        <v>73</v>
      </c>
      <c r="T1180" s="360" t="s">
        <v>42</v>
      </c>
      <c r="U1180" s="56" t="s">
        <v>43</v>
      </c>
      <c r="V1180" s="57" t="s">
        <v>73</v>
      </c>
      <c r="W1180" s="57"/>
      <c r="X1180" s="367">
        <f>SUM(IF(V1180&lt;&gt;"x",15)+IF(V1181="x",5)+IF(V1182="x",15)+IF(V1183="x",10)+IF(V1184="x",15)+IF(V1185="x",10)+IF(V1186="x",30))</f>
        <v>55</v>
      </c>
      <c r="Y1180" s="415">
        <f>AVERAGE(X1180:X1207)</f>
        <v>13.75</v>
      </c>
      <c r="Z1180" s="233" t="str">
        <f>IF(Y1180&lt;86,"DEBIL",IF(Y1180&gt;95,"FUERTE",IF(Y1180=86,"MODERADO",IF(Y1180=87,"MODERADO",IF(Y1180=88,"MODERADO",IF(Y1180=89,"MODERADO",IF(Y1180=90,"MODERADO",IF(Y1180=91,"MODERADO",IF(Y1180=92,"MODERADO",IF(Y1180=93,"MODERADO",IF(Y1180=94,"MODERADO",IF(Y1180=95,"MODERADO"," "))))))))))))</f>
        <v>DEBIL</v>
      </c>
      <c r="AA1180" s="232" t="str">
        <f>IF(Y1180&lt;85,O1180," ")</f>
        <v>ALTA</v>
      </c>
      <c r="AB1180" s="232" t="s">
        <v>44</v>
      </c>
      <c r="AC1180" s="158" t="s">
        <v>501</v>
      </c>
      <c r="AD1180" s="158" t="s">
        <v>502</v>
      </c>
      <c r="AE1180" s="163">
        <v>44560</v>
      </c>
      <c r="AF1180" s="166" t="s">
        <v>637</v>
      </c>
      <c r="AG1180" s="571" t="s">
        <v>724</v>
      </c>
      <c r="AH1180" s="571" t="s">
        <v>724</v>
      </c>
      <c r="AI1180" s="126" t="s">
        <v>724</v>
      </c>
      <c r="AJ1180" s="127"/>
      <c r="AK1180" s="127"/>
      <c r="AL1180" s="127"/>
      <c r="AM1180" s="127"/>
      <c r="AN1180" s="128"/>
    </row>
    <row r="1181" spans="1:40" s="64" customFormat="1" ht="63.75" x14ac:dyDescent="0.2">
      <c r="A1181" s="477"/>
      <c r="B1181" s="161"/>
      <c r="C1181" s="161"/>
      <c r="D1181" s="161"/>
      <c r="E1181" s="472"/>
      <c r="F1181" s="161"/>
      <c r="G1181" s="161"/>
      <c r="H1181" s="233"/>
      <c r="I1181" s="56" t="s">
        <v>45</v>
      </c>
      <c r="J1181" s="363" t="s">
        <v>73</v>
      </c>
      <c r="K1181" s="363"/>
      <c r="L1181" s="358"/>
      <c r="M1181" s="355"/>
      <c r="N1181" s="355"/>
      <c r="O1181" s="355"/>
      <c r="P1181" s="161"/>
      <c r="Q1181" s="413"/>
      <c r="R1181" s="413"/>
      <c r="S1181" s="413"/>
      <c r="T1181" s="361"/>
      <c r="U1181" s="56" t="s">
        <v>46</v>
      </c>
      <c r="V1181" s="57" t="s">
        <v>73</v>
      </c>
      <c r="W1181" s="57"/>
      <c r="X1181" s="358"/>
      <c r="Y1181" s="415"/>
      <c r="Z1181" s="233"/>
      <c r="AA1181" s="233"/>
      <c r="AB1181" s="233"/>
      <c r="AC1181" s="161"/>
      <c r="AD1181" s="161"/>
      <c r="AE1181" s="164"/>
      <c r="AF1181" s="167"/>
      <c r="AG1181" s="560"/>
      <c r="AH1181" s="560"/>
      <c r="AI1181" s="129"/>
      <c r="AJ1181" s="130"/>
      <c r="AK1181" s="130"/>
      <c r="AL1181" s="130"/>
      <c r="AM1181" s="130"/>
      <c r="AN1181" s="131"/>
    </row>
    <row r="1182" spans="1:40" s="64" customFormat="1" ht="14.45" customHeight="1" x14ac:dyDescent="0.2">
      <c r="A1182" s="477"/>
      <c r="B1182" s="161"/>
      <c r="C1182" s="161"/>
      <c r="D1182" s="161"/>
      <c r="E1182" s="472"/>
      <c r="F1182" s="161"/>
      <c r="G1182" s="161"/>
      <c r="H1182" s="233"/>
      <c r="I1182" s="56"/>
      <c r="J1182" s="364"/>
      <c r="K1182" s="364"/>
      <c r="L1182" s="358"/>
      <c r="M1182" s="355"/>
      <c r="N1182" s="355"/>
      <c r="O1182" s="355"/>
      <c r="P1182" s="161"/>
      <c r="Q1182" s="413"/>
      <c r="R1182" s="413"/>
      <c r="S1182" s="413"/>
      <c r="T1182" s="361"/>
      <c r="U1182" s="56" t="s">
        <v>47</v>
      </c>
      <c r="V1182" s="57"/>
      <c r="W1182" s="57" t="s">
        <v>73</v>
      </c>
      <c r="X1182" s="358"/>
      <c r="Y1182" s="415"/>
      <c r="Z1182" s="233"/>
      <c r="AA1182" s="233"/>
      <c r="AB1182" s="233"/>
      <c r="AC1182" s="161"/>
      <c r="AD1182" s="161"/>
      <c r="AE1182" s="164"/>
      <c r="AF1182" s="167"/>
      <c r="AG1182" s="560"/>
      <c r="AH1182" s="560"/>
      <c r="AI1182" s="129"/>
      <c r="AJ1182" s="130"/>
      <c r="AK1182" s="130"/>
      <c r="AL1182" s="130"/>
      <c r="AM1182" s="130"/>
      <c r="AN1182" s="131"/>
    </row>
    <row r="1183" spans="1:40" s="64" customFormat="1" ht="14.45" customHeight="1" x14ac:dyDescent="0.2">
      <c r="A1183" s="477"/>
      <c r="B1183" s="161"/>
      <c r="C1183" s="161"/>
      <c r="D1183" s="161"/>
      <c r="E1183" s="472"/>
      <c r="F1183" s="161"/>
      <c r="G1183" s="161"/>
      <c r="H1183" s="233"/>
      <c r="I1183" s="56"/>
      <c r="J1183" s="365"/>
      <c r="K1183" s="365"/>
      <c r="L1183" s="358"/>
      <c r="M1183" s="355"/>
      <c r="N1183" s="355"/>
      <c r="O1183" s="355"/>
      <c r="P1183" s="161"/>
      <c r="Q1183" s="413"/>
      <c r="R1183" s="413"/>
      <c r="S1183" s="413"/>
      <c r="T1183" s="361"/>
      <c r="U1183" s="56" t="s">
        <v>48</v>
      </c>
      <c r="V1183" s="57" t="s">
        <v>73</v>
      </c>
      <c r="W1183" s="57"/>
      <c r="X1183" s="358"/>
      <c r="Y1183" s="415"/>
      <c r="Z1183" s="233"/>
      <c r="AA1183" s="233"/>
      <c r="AB1183" s="233"/>
      <c r="AC1183" s="161"/>
      <c r="AD1183" s="161"/>
      <c r="AE1183" s="164"/>
      <c r="AF1183" s="167"/>
      <c r="AG1183" s="560"/>
      <c r="AH1183" s="560"/>
      <c r="AI1183" s="129"/>
      <c r="AJ1183" s="130"/>
      <c r="AK1183" s="130"/>
      <c r="AL1183" s="130"/>
      <c r="AM1183" s="130"/>
      <c r="AN1183" s="131"/>
    </row>
    <row r="1184" spans="1:40" s="64" customFormat="1" ht="63.75" x14ac:dyDescent="0.2">
      <c r="A1184" s="477"/>
      <c r="B1184" s="161"/>
      <c r="C1184" s="161"/>
      <c r="D1184" s="161"/>
      <c r="E1184" s="472"/>
      <c r="F1184" s="161"/>
      <c r="G1184" s="161"/>
      <c r="H1184" s="233"/>
      <c r="I1184" s="56" t="s">
        <v>49</v>
      </c>
      <c r="J1184" s="58"/>
      <c r="K1184" s="58" t="s">
        <v>73</v>
      </c>
      <c r="L1184" s="358"/>
      <c r="M1184" s="355"/>
      <c r="N1184" s="355"/>
      <c r="O1184" s="355"/>
      <c r="P1184" s="161"/>
      <c r="Q1184" s="413"/>
      <c r="R1184" s="413"/>
      <c r="S1184" s="413"/>
      <c r="T1184" s="361"/>
      <c r="U1184" s="56" t="s">
        <v>50</v>
      </c>
      <c r="V1184" s="57"/>
      <c r="W1184" s="57" t="s">
        <v>73</v>
      </c>
      <c r="X1184" s="358"/>
      <c r="Y1184" s="415"/>
      <c r="Z1184" s="233"/>
      <c r="AA1184" s="233"/>
      <c r="AB1184" s="233"/>
      <c r="AC1184" s="161"/>
      <c r="AD1184" s="161"/>
      <c r="AE1184" s="164"/>
      <c r="AF1184" s="167"/>
      <c r="AG1184" s="560"/>
      <c r="AH1184" s="560"/>
      <c r="AI1184" s="129"/>
      <c r="AJ1184" s="130"/>
      <c r="AK1184" s="130"/>
      <c r="AL1184" s="130"/>
      <c r="AM1184" s="130"/>
      <c r="AN1184" s="131"/>
    </row>
    <row r="1185" spans="1:40" s="64" customFormat="1" ht="63.75" x14ac:dyDescent="0.2">
      <c r="A1185" s="477"/>
      <c r="B1185" s="161"/>
      <c r="C1185" s="161"/>
      <c r="D1185" s="161"/>
      <c r="E1185" s="472"/>
      <c r="F1185" s="161"/>
      <c r="G1185" s="161"/>
      <c r="H1185" s="233"/>
      <c r="I1185" s="56" t="s">
        <v>51</v>
      </c>
      <c r="J1185" s="363"/>
      <c r="K1185" s="363" t="s">
        <v>73</v>
      </c>
      <c r="L1185" s="358"/>
      <c r="M1185" s="355"/>
      <c r="N1185" s="355"/>
      <c r="O1185" s="355"/>
      <c r="P1185" s="161"/>
      <c r="Q1185" s="413"/>
      <c r="R1185" s="413"/>
      <c r="S1185" s="413"/>
      <c r="T1185" s="361"/>
      <c r="U1185" s="56" t="s">
        <v>52</v>
      </c>
      <c r="V1185" s="57" t="s">
        <v>73</v>
      </c>
      <c r="W1185" s="57"/>
      <c r="X1185" s="358"/>
      <c r="Y1185" s="415"/>
      <c r="Z1185" s="233"/>
      <c r="AA1185" s="233"/>
      <c r="AB1185" s="233"/>
      <c r="AC1185" s="161"/>
      <c r="AD1185" s="161"/>
      <c r="AE1185" s="164"/>
      <c r="AF1185" s="167"/>
      <c r="AG1185" s="560"/>
      <c r="AH1185" s="560"/>
      <c r="AI1185" s="129"/>
      <c r="AJ1185" s="130"/>
      <c r="AK1185" s="130"/>
      <c r="AL1185" s="130"/>
      <c r="AM1185" s="130"/>
      <c r="AN1185" s="131"/>
    </row>
    <row r="1186" spans="1:40" s="64" customFormat="1" ht="14.45" customHeight="1" x14ac:dyDescent="0.2">
      <c r="A1186" s="477"/>
      <c r="B1186" s="161"/>
      <c r="C1186" s="161"/>
      <c r="D1186" s="161"/>
      <c r="E1186" s="472"/>
      <c r="F1186" s="161"/>
      <c r="G1186" s="161"/>
      <c r="H1186" s="233"/>
      <c r="I1186" s="56"/>
      <c r="J1186" s="364"/>
      <c r="K1186" s="364"/>
      <c r="L1186" s="358"/>
      <c r="M1186" s="355"/>
      <c r="N1186" s="355"/>
      <c r="O1186" s="355"/>
      <c r="P1186" s="162"/>
      <c r="Q1186" s="414"/>
      <c r="R1186" s="414"/>
      <c r="S1186" s="414"/>
      <c r="T1186" s="362"/>
      <c r="U1186" s="56" t="s">
        <v>53</v>
      </c>
      <c r="V1186" s="57" t="s">
        <v>73</v>
      </c>
      <c r="W1186" s="57"/>
      <c r="X1186" s="359"/>
      <c r="Y1186" s="415"/>
      <c r="Z1186" s="233"/>
      <c r="AA1186" s="233"/>
      <c r="AB1186" s="233"/>
      <c r="AC1186" s="161"/>
      <c r="AD1186" s="161"/>
      <c r="AE1186" s="164"/>
      <c r="AF1186" s="167"/>
      <c r="AG1186" s="560"/>
      <c r="AH1186" s="560"/>
      <c r="AI1186" s="129"/>
      <c r="AJ1186" s="130"/>
      <c r="AK1186" s="130"/>
      <c r="AL1186" s="130"/>
      <c r="AM1186" s="130"/>
      <c r="AN1186" s="131"/>
    </row>
    <row r="1187" spans="1:40" s="64" customFormat="1" ht="76.5" x14ac:dyDescent="0.2">
      <c r="A1187" s="477"/>
      <c r="B1187" s="161"/>
      <c r="C1187" s="161"/>
      <c r="D1187" s="161"/>
      <c r="E1187" s="472"/>
      <c r="F1187" s="161"/>
      <c r="G1187" s="161"/>
      <c r="H1187" s="233"/>
      <c r="I1187" s="56"/>
      <c r="J1187" s="365"/>
      <c r="K1187" s="365"/>
      <c r="L1187" s="358"/>
      <c r="M1187" s="355"/>
      <c r="N1187" s="355"/>
      <c r="O1187" s="355"/>
      <c r="P1187" s="146"/>
      <c r="Q1187" s="412"/>
      <c r="R1187" s="412"/>
      <c r="S1187" s="412"/>
      <c r="T1187" s="360" t="s">
        <v>54</v>
      </c>
      <c r="U1187" s="56" t="s">
        <v>43</v>
      </c>
      <c r="V1187" s="57"/>
      <c r="W1187" s="57"/>
      <c r="X1187" s="367">
        <f>SUM(IF(V1187="x",15)+IF(V1188="x",5)+IF(V1189="x",15)+IF(V1190="x",10)+IF(V1191="x",15)+IF(V1192="x",10)+IF(V1193="x",30))</f>
        <v>0</v>
      </c>
      <c r="Y1187" s="415"/>
      <c r="Z1187" s="233"/>
      <c r="AA1187" s="233"/>
      <c r="AB1187" s="233"/>
      <c r="AC1187" s="161"/>
      <c r="AD1187" s="161"/>
      <c r="AE1187" s="164"/>
      <c r="AF1187" s="167"/>
      <c r="AG1187" s="560"/>
      <c r="AH1187" s="560"/>
      <c r="AI1187" s="129"/>
      <c r="AJ1187" s="130"/>
      <c r="AK1187" s="130"/>
      <c r="AL1187" s="130"/>
      <c r="AM1187" s="130"/>
      <c r="AN1187" s="131"/>
    </row>
    <row r="1188" spans="1:40" s="64" customFormat="1" ht="63.75" x14ac:dyDescent="0.2">
      <c r="A1188" s="477"/>
      <c r="B1188" s="161"/>
      <c r="C1188" s="161"/>
      <c r="D1188" s="161"/>
      <c r="E1188" s="472"/>
      <c r="F1188" s="161"/>
      <c r="G1188" s="161"/>
      <c r="H1188" s="233"/>
      <c r="I1188" s="56" t="s">
        <v>55</v>
      </c>
      <c r="J1188" s="363" t="s">
        <v>73</v>
      </c>
      <c r="K1188" s="363"/>
      <c r="L1188" s="358"/>
      <c r="M1188" s="355"/>
      <c r="N1188" s="355"/>
      <c r="O1188" s="355"/>
      <c r="P1188" s="147"/>
      <c r="Q1188" s="413"/>
      <c r="R1188" s="413"/>
      <c r="S1188" s="413"/>
      <c r="T1188" s="361"/>
      <c r="U1188" s="56" t="s">
        <v>46</v>
      </c>
      <c r="V1188" s="57"/>
      <c r="W1188" s="57"/>
      <c r="X1188" s="358"/>
      <c r="Y1188" s="415"/>
      <c r="Z1188" s="233"/>
      <c r="AA1188" s="233"/>
      <c r="AB1188" s="233"/>
      <c r="AC1188" s="161"/>
      <c r="AD1188" s="161"/>
      <c r="AE1188" s="164"/>
      <c r="AF1188" s="167"/>
      <c r="AG1188" s="560"/>
      <c r="AH1188" s="560"/>
      <c r="AI1188" s="129"/>
      <c r="AJ1188" s="130"/>
      <c r="AK1188" s="130"/>
      <c r="AL1188" s="130"/>
      <c r="AM1188" s="130"/>
      <c r="AN1188" s="131"/>
    </row>
    <row r="1189" spans="1:40" s="64" customFormat="1" ht="14.45" customHeight="1" x14ac:dyDescent="0.2">
      <c r="A1189" s="477"/>
      <c r="B1189" s="161"/>
      <c r="C1189" s="161"/>
      <c r="D1189" s="161"/>
      <c r="E1189" s="472"/>
      <c r="F1189" s="161"/>
      <c r="G1189" s="161"/>
      <c r="H1189" s="233"/>
      <c r="I1189" s="56"/>
      <c r="J1189" s="364"/>
      <c r="K1189" s="364"/>
      <c r="L1189" s="358"/>
      <c r="M1189" s="355"/>
      <c r="N1189" s="355"/>
      <c r="O1189" s="355"/>
      <c r="P1189" s="147"/>
      <c r="Q1189" s="413"/>
      <c r="R1189" s="413"/>
      <c r="S1189" s="413"/>
      <c r="T1189" s="361"/>
      <c r="U1189" s="56" t="s">
        <v>47</v>
      </c>
      <c r="V1189" s="57"/>
      <c r="W1189" s="57"/>
      <c r="X1189" s="358"/>
      <c r="Y1189" s="415"/>
      <c r="Z1189" s="233"/>
      <c r="AA1189" s="233"/>
      <c r="AB1189" s="233"/>
      <c r="AC1189" s="161"/>
      <c r="AD1189" s="161"/>
      <c r="AE1189" s="164"/>
      <c r="AF1189" s="167"/>
      <c r="AG1189" s="560"/>
      <c r="AH1189" s="560"/>
      <c r="AI1189" s="129"/>
      <c r="AJ1189" s="130"/>
      <c r="AK1189" s="130"/>
      <c r="AL1189" s="130"/>
      <c r="AM1189" s="130"/>
      <c r="AN1189" s="131"/>
    </row>
    <row r="1190" spans="1:40" s="64" customFormat="1" ht="14.45" customHeight="1" x14ac:dyDescent="0.2">
      <c r="A1190" s="477"/>
      <c r="B1190" s="161"/>
      <c r="C1190" s="161"/>
      <c r="D1190" s="161"/>
      <c r="E1190" s="472"/>
      <c r="F1190" s="161"/>
      <c r="G1190" s="161"/>
      <c r="H1190" s="233"/>
      <c r="I1190" s="56"/>
      <c r="J1190" s="365"/>
      <c r="K1190" s="365"/>
      <c r="L1190" s="358"/>
      <c r="M1190" s="355"/>
      <c r="N1190" s="355"/>
      <c r="O1190" s="355"/>
      <c r="P1190" s="147"/>
      <c r="Q1190" s="413"/>
      <c r="R1190" s="413"/>
      <c r="S1190" s="413"/>
      <c r="T1190" s="361"/>
      <c r="U1190" s="56" t="s">
        <v>48</v>
      </c>
      <c r="V1190" s="57"/>
      <c r="W1190" s="57"/>
      <c r="X1190" s="358"/>
      <c r="Y1190" s="415"/>
      <c r="Z1190" s="233"/>
      <c r="AA1190" s="233"/>
      <c r="AB1190" s="233"/>
      <c r="AC1190" s="161"/>
      <c r="AD1190" s="161"/>
      <c r="AE1190" s="164"/>
      <c r="AF1190" s="167"/>
      <c r="AG1190" s="560"/>
      <c r="AH1190" s="560"/>
      <c r="AI1190" s="129"/>
      <c r="AJ1190" s="130"/>
      <c r="AK1190" s="130"/>
      <c r="AL1190" s="130"/>
      <c r="AM1190" s="130"/>
      <c r="AN1190" s="131"/>
    </row>
    <row r="1191" spans="1:40" s="64" customFormat="1" ht="63.75" x14ac:dyDescent="0.2">
      <c r="A1191" s="477"/>
      <c r="B1191" s="161"/>
      <c r="C1191" s="161"/>
      <c r="D1191" s="161"/>
      <c r="E1191" s="472"/>
      <c r="F1191" s="161"/>
      <c r="G1191" s="161"/>
      <c r="H1191" s="233"/>
      <c r="I1191" s="56" t="s">
        <v>56</v>
      </c>
      <c r="J1191" s="58" t="s">
        <v>73</v>
      </c>
      <c r="K1191" s="58"/>
      <c r="L1191" s="358"/>
      <c r="M1191" s="355"/>
      <c r="N1191" s="355"/>
      <c r="O1191" s="355"/>
      <c r="P1191" s="147"/>
      <c r="Q1191" s="413"/>
      <c r="R1191" s="413"/>
      <c r="S1191" s="413"/>
      <c r="T1191" s="361"/>
      <c r="U1191" s="56" t="s">
        <v>50</v>
      </c>
      <c r="V1191" s="57"/>
      <c r="W1191" s="57"/>
      <c r="X1191" s="358"/>
      <c r="Y1191" s="415"/>
      <c r="Z1191" s="233"/>
      <c r="AA1191" s="233"/>
      <c r="AB1191" s="233"/>
      <c r="AC1191" s="161"/>
      <c r="AD1191" s="161"/>
      <c r="AE1191" s="164"/>
      <c r="AF1191" s="167"/>
      <c r="AG1191" s="560"/>
      <c r="AH1191" s="560"/>
      <c r="AI1191" s="129"/>
      <c r="AJ1191" s="130"/>
      <c r="AK1191" s="130"/>
      <c r="AL1191" s="130"/>
      <c r="AM1191" s="130"/>
      <c r="AN1191" s="131"/>
    </row>
    <row r="1192" spans="1:40" s="64" customFormat="1" ht="63.75" x14ac:dyDescent="0.2">
      <c r="A1192" s="477"/>
      <c r="B1192" s="161"/>
      <c r="C1192" s="161"/>
      <c r="D1192" s="161"/>
      <c r="E1192" s="472"/>
      <c r="F1192" s="161"/>
      <c r="G1192" s="161"/>
      <c r="H1192" s="233"/>
      <c r="I1192" s="56" t="s">
        <v>57</v>
      </c>
      <c r="J1192" s="363" t="s">
        <v>73</v>
      </c>
      <c r="K1192" s="363"/>
      <c r="L1192" s="358"/>
      <c r="M1192" s="355"/>
      <c r="N1192" s="355"/>
      <c r="O1192" s="355"/>
      <c r="P1192" s="147"/>
      <c r="Q1192" s="413"/>
      <c r="R1192" s="413"/>
      <c r="S1192" s="413"/>
      <c r="T1192" s="361"/>
      <c r="U1192" s="56" t="s">
        <v>52</v>
      </c>
      <c r="V1192" s="57"/>
      <c r="W1192" s="57"/>
      <c r="X1192" s="358"/>
      <c r="Y1192" s="415"/>
      <c r="Z1192" s="233"/>
      <c r="AA1192" s="233"/>
      <c r="AB1192" s="233"/>
      <c r="AC1192" s="161"/>
      <c r="AD1192" s="161"/>
      <c r="AE1192" s="164"/>
      <c r="AF1192" s="167"/>
      <c r="AG1192" s="560"/>
      <c r="AH1192" s="560"/>
      <c r="AI1192" s="129"/>
      <c r="AJ1192" s="130"/>
      <c r="AK1192" s="130"/>
      <c r="AL1192" s="130"/>
      <c r="AM1192" s="130"/>
      <c r="AN1192" s="131"/>
    </row>
    <row r="1193" spans="1:40" s="64" customFormat="1" ht="14.45" customHeight="1" x14ac:dyDescent="0.2">
      <c r="A1193" s="477"/>
      <c r="B1193" s="161"/>
      <c r="C1193" s="161"/>
      <c r="D1193" s="161"/>
      <c r="E1193" s="472"/>
      <c r="F1193" s="161"/>
      <c r="G1193" s="161"/>
      <c r="H1193" s="233"/>
      <c r="I1193" s="56"/>
      <c r="J1193" s="364"/>
      <c r="K1193" s="364"/>
      <c r="L1193" s="358"/>
      <c r="M1193" s="355"/>
      <c r="N1193" s="355"/>
      <c r="O1193" s="355"/>
      <c r="P1193" s="148"/>
      <c r="Q1193" s="414"/>
      <c r="R1193" s="414"/>
      <c r="S1193" s="414"/>
      <c r="T1193" s="362"/>
      <c r="U1193" s="56" t="s">
        <v>53</v>
      </c>
      <c r="V1193" s="57"/>
      <c r="W1193" s="57"/>
      <c r="X1193" s="359"/>
      <c r="Y1193" s="415"/>
      <c r="Z1193" s="233"/>
      <c r="AA1193" s="233"/>
      <c r="AB1193" s="233"/>
      <c r="AC1193" s="161"/>
      <c r="AD1193" s="161"/>
      <c r="AE1193" s="164"/>
      <c r="AF1193" s="167"/>
      <c r="AG1193" s="560"/>
      <c r="AH1193" s="560"/>
      <c r="AI1193" s="129"/>
      <c r="AJ1193" s="130"/>
      <c r="AK1193" s="130"/>
      <c r="AL1193" s="130"/>
      <c r="AM1193" s="130"/>
      <c r="AN1193" s="131"/>
    </row>
    <row r="1194" spans="1:40" s="64" customFormat="1" ht="76.5" x14ac:dyDescent="0.2">
      <c r="A1194" s="477"/>
      <c r="B1194" s="161"/>
      <c r="C1194" s="161"/>
      <c r="D1194" s="161"/>
      <c r="E1194" s="472"/>
      <c r="F1194" s="161"/>
      <c r="G1194" s="161"/>
      <c r="H1194" s="233"/>
      <c r="I1194" s="56"/>
      <c r="J1194" s="365"/>
      <c r="K1194" s="365"/>
      <c r="L1194" s="358"/>
      <c r="M1194" s="355"/>
      <c r="N1194" s="355"/>
      <c r="O1194" s="355"/>
      <c r="P1194" s="178"/>
      <c r="Q1194" s="412"/>
      <c r="R1194" s="412"/>
      <c r="S1194" s="412"/>
      <c r="T1194" s="360" t="s">
        <v>58</v>
      </c>
      <c r="U1194" s="56" t="s">
        <v>43</v>
      </c>
      <c r="V1194" s="57"/>
      <c r="W1194" s="57"/>
      <c r="X1194" s="367">
        <f>SUM(IF(V1194="x",15)+IF(V1195="x",5)+IF(V1196="x",15)+IF(V1197="x",10)+IF(V1198="x",15)+IF(V1199="x",10)+IF(V1200="x",30))</f>
        <v>0</v>
      </c>
      <c r="Y1194" s="415"/>
      <c r="Z1194" s="233"/>
      <c r="AA1194" s="233"/>
      <c r="AB1194" s="233"/>
      <c r="AC1194" s="161"/>
      <c r="AD1194" s="161"/>
      <c r="AE1194" s="164"/>
      <c r="AF1194" s="167"/>
      <c r="AG1194" s="560"/>
      <c r="AH1194" s="560"/>
      <c r="AI1194" s="129"/>
      <c r="AJ1194" s="130"/>
      <c r="AK1194" s="130"/>
      <c r="AL1194" s="130"/>
      <c r="AM1194" s="130"/>
      <c r="AN1194" s="131"/>
    </row>
    <row r="1195" spans="1:40" s="64" customFormat="1" ht="63.75" x14ac:dyDescent="0.2">
      <c r="A1195" s="477"/>
      <c r="B1195" s="161"/>
      <c r="C1195" s="161"/>
      <c r="D1195" s="161"/>
      <c r="E1195" s="472"/>
      <c r="F1195" s="161"/>
      <c r="G1195" s="161"/>
      <c r="H1195" s="233"/>
      <c r="I1195" s="56" t="s">
        <v>59</v>
      </c>
      <c r="J1195" s="363"/>
      <c r="K1195" s="363" t="s">
        <v>73</v>
      </c>
      <c r="L1195" s="358"/>
      <c r="M1195" s="355"/>
      <c r="N1195" s="355"/>
      <c r="O1195" s="355"/>
      <c r="P1195" s="155"/>
      <c r="Q1195" s="413"/>
      <c r="R1195" s="413"/>
      <c r="S1195" s="413"/>
      <c r="T1195" s="361"/>
      <c r="U1195" s="56" t="s">
        <v>46</v>
      </c>
      <c r="V1195" s="57"/>
      <c r="W1195" s="57"/>
      <c r="X1195" s="358"/>
      <c r="Y1195" s="415"/>
      <c r="Z1195" s="233"/>
      <c r="AA1195" s="233"/>
      <c r="AB1195" s="233"/>
      <c r="AC1195" s="161"/>
      <c r="AD1195" s="161"/>
      <c r="AE1195" s="164"/>
      <c r="AF1195" s="167"/>
      <c r="AG1195" s="560"/>
      <c r="AH1195" s="560"/>
      <c r="AI1195" s="129"/>
      <c r="AJ1195" s="130"/>
      <c r="AK1195" s="130"/>
      <c r="AL1195" s="130"/>
      <c r="AM1195" s="130"/>
      <c r="AN1195" s="131"/>
    </row>
    <row r="1196" spans="1:40" s="64" customFormat="1" ht="14.45" customHeight="1" x14ac:dyDescent="0.2">
      <c r="A1196" s="477"/>
      <c r="B1196" s="161"/>
      <c r="C1196" s="161"/>
      <c r="D1196" s="161"/>
      <c r="E1196" s="472"/>
      <c r="F1196" s="161"/>
      <c r="G1196" s="161"/>
      <c r="H1196" s="233"/>
      <c r="I1196" s="56"/>
      <c r="J1196" s="364"/>
      <c r="K1196" s="364"/>
      <c r="L1196" s="358"/>
      <c r="M1196" s="355"/>
      <c r="N1196" s="355"/>
      <c r="O1196" s="355"/>
      <c r="P1196" s="155"/>
      <c r="Q1196" s="413"/>
      <c r="R1196" s="413"/>
      <c r="S1196" s="413"/>
      <c r="T1196" s="361"/>
      <c r="U1196" s="56" t="s">
        <v>47</v>
      </c>
      <c r="V1196" s="57"/>
      <c r="W1196" s="57"/>
      <c r="X1196" s="358"/>
      <c r="Y1196" s="415"/>
      <c r="Z1196" s="233"/>
      <c r="AA1196" s="233"/>
      <c r="AB1196" s="233"/>
      <c r="AC1196" s="161"/>
      <c r="AD1196" s="161"/>
      <c r="AE1196" s="164"/>
      <c r="AF1196" s="167"/>
      <c r="AG1196" s="560"/>
      <c r="AH1196" s="560"/>
      <c r="AI1196" s="129"/>
      <c r="AJ1196" s="130"/>
      <c r="AK1196" s="130"/>
      <c r="AL1196" s="130"/>
      <c r="AM1196" s="130"/>
      <c r="AN1196" s="131"/>
    </row>
    <row r="1197" spans="1:40" s="64" customFormat="1" ht="14.45" customHeight="1" x14ac:dyDescent="0.2">
      <c r="A1197" s="477"/>
      <c r="B1197" s="161"/>
      <c r="C1197" s="161"/>
      <c r="D1197" s="161"/>
      <c r="E1197" s="472"/>
      <c r="F1197" s="161"/>
      <c r="G1197" s="161"/>
      <c r="H1197" s="233"/>
      <c r="I1197" s="56"/>
      <c r="J1197" s="364"/>
      <c r="K1197" s="364"/>
      <c r="L1197" s="358"/>
      <c r="M1197" s="355"/>
      <c r="N1197" s="355"/>
      <c r="O1197" s="355"/>
      <c r="P1197" s="155"/>
      <c r="Q1197" s="413"/>
      <c r="R1197" s="413"/>
      <c r="S1197" s="413"/>
      <c r="T1197" s="361"/>
      <c r="U1197" s="56" t="s">
        <v>48</v>
      </c>
      <c r="V1197" s="57"/>
      <c r="W1197" s="57"/>
      <c r="X1197" s="358"/>
      <c r="Y1197" s="415"/>
      <c r="Z1197" s="233"/>
      <c r="AA1197" s="233"/>
      <c r="AB1197" s="233"/>
      <c r="AC1197" s="161"/>
      <c r="AD1197" s="161"/>
      <c r="AE1197" s="164"/>
      <c r="AF1197" s="167"/>
      <c r="AG1197" s="560"/>
      <c r="AH1197" s="560"/>
      <c r="AI1197" s="129"/>
      <c r="AJ1197" s="130"/>
      <c r="AK1197" s="130"/>
      <c r="AL1197" s="130"/>
      <c r="AM1197" s="130"/>
      <c r="AN1197" s="131"/>
    </row>
    <row r="1198" spans="1:40" s="64" customFormat="1" ht="63.75" x14ac:dyDescent="0.2">
      <c r="A1198" s="477"/>
      <c r="B1198" s="161"/>
      <c r="C1198" s="161"/>
      <c r="D1198" s="161"/>
      <c r="E1198" s="472"/>
      <c r="F1198" s="161"/>
      <c r="G1198" s="161"/>
      <c r="H1198" s="233"/>
      <c r="I1198" s="56"/>
      <c r="J1198" s="365"/>
      <c r="K1198" s="365"/>
      <c r="L1198" s="358"/>
      <c r="M1198" s="355"/>
      <c r="N1198" s="355"/>
      <c r="O1198" s="355"/>
      <c r="P1198" s="155"/>
      <c r="Q1198" s="413"/>
      <c r="R1198" s="413"/>
      <c r="S1198" s="413"/>
      <c r="T1198" s="361"/>
      <c r="U1198" s="56" t="s">
        <v>50</v>
      </c>
      <c r="V1198" s="57"/>
      <c r="W1198" s="57"/>
      <c r="X1198" s="358"/>
      <c r="Y1198" s="415"/>
      <c r="Z1198" s="233"/>
      <c r="AA1198" s="233"/>
      <c r="AB1198" s="233"/>
      <c r="AC1198" s="161"/>
      <c r="AD1198" s="161"/>
      <c r="AE1198" s="164"/>
      <c r="AF1198" s="167"/>
      <c r="AG1198" s="560"/>
      <c r="AH1198" s="560"/>
      <c r="AI1198" s="658"/>
      <c r="AJ1198" s="659"/>
      <c r="AK1198" s="659"/>
      <c r="AL1198" s="659"/>
      <c r="AM1198" s="659"/>
      <c r="AN1198" s="660"/>
    </row>
    <row r="1199" spans="1:40" s="64" customFormat="1" ht="63.75" x14ac:dyDescent="0.2">
      <c r="A1199" s="477"/>
      <c r="B1199" s="161"/>
      <c r="C1199" s="161"/>
      <c r="D1199" s="161"/>
      <c r="E1199" s="472"/>
      <c r="F1199" s="161"/>
      <c r="G1199" s="161"/>
      <c r="H1199" s="233"/>
      <c r="I1199" s="56" t="s">
        <v>60</v>
      </c>
      <c r="J1199" s="58"/>
      <c r="K1199" s="58" t="s">
        <v>73</v>
      </c>
      <c r="L1199" s="358"/>
      <c r="M1199" s="355"/>
      <c r="N1199" s="355"/>
      <c r="O1199" s="355"/>
      <c r="P1199" s="155"/>
      <c r="Q1199" s="413"/>
      <c r="R1199" s="413"/>
      <c r="S1199" s="413"/>
      <c r="T1199" s="361"/>
      <c r="U1199" s="56" t="s">
        <v>52</v>
      </c>
      <c r="V1199" s="57"/>
      <c r="W1199" s="57"/>
      <c r="X1199" s="358"/>
      <c r="Y1199" s="415"/>
      <c r="Z1199" s="233"/>
      <c r="AA1199" s="233"/>
      <c r="AB1199" s="233"/>
      <c r="AC1199" s="161"/>
      <c r="AD1199" s="161"/>
      <c r="AE1199" s="164"/>
      <c r="AF1199" s="167"/>
      <c r="AG1199" s="560"/>
      <c r="AH1199" s="560"/>
      <c r="AI1199" s="658"/>
      <c r="AJ1199" s="659"/>
      <c r="AK1199" s="659"/>
      <c r="AL1199" s="659"/>
      <c r="AM1199" s="659"/>
      <c r="AN1199" s="660"/>
    </row>
    <row r="1200" spans="1:40" s="64" customFormat="1" ht="38.25" x14ac:dyDescent="0.2">
      <c r="A1200" s="477"/>
      <c r="B1200" s="161"/>
      <c r="C1200" s="161"/>
      <c r="D1200" s="161"/>
      <c r="E1200" s="472"/>
      <c r="F1200" s="161"/>
      <c r="G1200" s="161"/>
      <c r="H1200" s="233"/>
      <c r="I1200" s="56" t="s">
        <v>61</v>
      </c>
      <c r="J1200" s="297" t="s">
        <v>73</v>
      </c>
      <c r="K1200" s="297"/>
      <c r="L1200" s="358"/>
      <c r="M1200" s="355"/>
      <c r="N1200" s="355"/>
      <c r="O1200" s="355"/>
      <c r="P1200" s="179"/>
      <c r="Q1200" s="414"/>
      <c r="R1200" s="414"/>
      <c r="S1200" s="414"/>
      <c r="T1200" s="362"/>
      <c r="U1200" s="56" t="s">
        <v>53</v>
      </c>
      <c r="V1200" s="57"/>
      <c r="W1200" s="57"/>
      <c r="X1200" s="359"/>
      <c r="Y1200" s="415"/>
      <c r="Z1200" s="233"/>
      <c r="AA1200" s="233"/>
      <c r="AB1200" s="233"/>
      <c r="AC1200" s="161"/>
      <c r="AD1200" s="161"/>
      <c r="AE1200" s="164"/>
      <c r="AF1200" s="167"/>
      <c r="AG1200" s="560"/>
      <c r="AH1200" s="560"/>
      <c r="AI1200" s="658"/>
      <c r="AJ1200" s="659"/>
      <c r="AK1200" s="659"/>
      <c r="AL1200" s="659"/>
      <c r="AM1200" s="659"/>
      <c r="AN1200" s="660"/>
    </row>
    <row r="1201" spans="1:40" s="64" customFormat="1" ht="76.5" x14ac:dyDescent="0.2">
      <c r="A1201" s="477"/>
      <c r="B1201" s="161"/>
      <c r="C1201" s="161"/>
      <c r="D1201" s="161"/>
      <c r="E1201" s="472"/>
      <c r="F1201" s="161"/>
      <c r="G1201" s="161"/>
      <c r="H1201" s="233"/>
      <c r="I1201" s="56"/>
      <c r="J1201" s="297"/>
      <c r="K1201" s="297"/>
      <c r="L1201" s="358"/>
      <c r="M1201" s="355"/>
      <c r="N1201" s="355"/>
      <c r="O1201" s="355"/>
      <c r="P1201" s="178"/>
      <c r="Q1201" s="298"/>
      <c r="R1201" s="298"/>
      <c r="S1201" s="298"/>
      <c r="T1201" s="360" t="s">
        <v>62</v>
      </c>
      <c r="U1201" s="56" t="s">
        <v>43</v>
      </c>
      <c r="V1201" s="57"/>
      <c r="W1201" s="57"/>
      <c r="X1201" s="320">
        <f>SUM(IF(V1201="x",15)+IF(V1202="x",5)+IF(V1203="x",15)+IF(V1204="x",10)+IF(V1205="x",15)+IF(V1206="x",10)+IF(V1207="x",30))</f>
        <v>0</v>
      </c>
      <c r="Y1201" s="415"/>
      <c r="Z1201" s="233"/>
      <c r="AA1201" s="233"/>
      <c r="AB1201" s="233"/>
      <c r="AC1201" s="161"/>
      <c r="AD1201" s="161"/>
      <c r="AE1201" s="164"/>
      <c r="AF1201" s="167"/>
      <c r="AG1201" s="560"/>
      <c r="AH1201" s="560"/>
      <c r="AI1201" s="658"/>
      <c r="AJ1201" s="659"/>
      <c r="AK1201" s="659"/>
      <c r="AL1201" s="659"/>
      <c r="AM1201" s="659"/>
      <c r="AN1201" s="660"/>
    </row>
    <row r="1202" spans="1:40" s="64" customFormat="1" ht="63.75" x14ac:dyDescent="0.2">
      <c r="A1202" s="477"/>
      <c r="B1202" s="161"/>
      <c r="C1202" s="161"/>
      <c r="D1202" s="161"/>
      <c r="E1202" s="472"/>
      <c r="F1202" s="161"/>
      <c r="G1202" s="161"/>
      <c r="H1202" s="233"/>
      <c r="I1202" s="56"/>
      <c r="J1202" s="297"/>
      <c r="K1202" s="297"/>
      <c r="L1202" s="358"/>
      <c r="M1202" s="355"/>
      <c r="N1202" s="355"/>
      <c r="O1202" s="355"/>
      <c r="P1202" s="178"/>
      <c r="Q1202" s="298"/>
      <c r="R1202" s="298"/>
      <c r="S1202" s="298"/>
      <c r="T1202" s="361"/>
      <c r="U1202" s="56" t="s">
        <v>46</v>
      </c>
      <c r="V1202" s="57"/>
      <c r="W1202" s="57"/>
      <c r="X1202" s="320"/>
      <c r="Y1202" s="415"/>
      <c r="Z1202" s="233"/>
      <c r="AA1202" s="233"/>
      <c r="AB1202" s="233"/>
      <c r="AC1202" s="161"/>
      <c r="AD1202" s="161"/>
      <c r="AE1202" s="164"/>
      <c r="AF1202" s="167"/>
      <c r="AG1202" s="560"/>
      <c r="AH1202" s="560"/>
      <c r="AI1202" s="658"/>
      <c r="AJ1202" s="659"/>
      <c r="AK1202" s="659"/>
      <c r="AL1202" s="659"/>
      <c r="AM1202" s="659"/>
      <c r="AN1202" s="660"/>
    </row>
    <row r="1203" spans="1:40" s="64" customFormat="1" ht="14.45" customHeight="1" x14ac:dyDescent="0.2">
      <c r="A1203" s="477"/>
      <c r="B1203" s="161"/>
      <c r="C1203" s="161"/>
      <c r="D1203" s="161"/>
      <c r="E1203" s="472"/>
      <c r="F1203" s="161"/>
      <c r="G1203" s="161"/>
      <c r="H1203" s="233"/>
      <c r="I1203" s="56" t="s">
        <v>63</v>
      </c>
      <c r="J1203" s="58"/>
      <c r="K1203" s="58" t="s">
        <v>73</v>
      </c>
      <c r="L1203" s="358"/>
      <c r="M1203" s="355"/>
      <c r="N1203" s="355"/>
      <c r="O1203" s="355"/>
      <c r="P1203" s="178"/>
      <c r="Q1203" s="298"/>
      <c r="R1203" s="298"/>
      <c r="S1203" s="298"/>
      <c r="T1203" s="361"/>
      <c r="U1203" s="56" t="s">
        <v>47</v>
      </c>
      <c r="V1203" s="57"/>
      <c r="W1203" s="57"/>
      <c r="X1203" s="320"/>
      <c r="Y1203" s="415"/>
      <c r="Z1203" s="233"/>
      <c r="AA1203" s="233"/>
      <c r="AB1203" s="233"/>
      <c r="AC1203" s="161"/>
      <c r="AD1203" s="161"/>
      <c r="AE1203" s="164"/>
      <c r="AF1203" s="167"/>
      <c r="AG1203" s="560"/>
      <c r="AH1203" s="560"/>
      <c r="AI1203" s="658"/>
      <c r="AJ1203" s="659"/>
      <c r="AK1203" s="659"/>
      <c r="AL1203" s="659"/>
      <c r="AM1203" s="659"/>
      <c r="AN1203" s="660"/>
    </row>
    <row r="1204" spans="1:40" s="64" customFormat="1" ht="14.45" customHeight="1" x14ac:dyDescent="0.2">
      <c r="A1204" s="477"/>
      <c r="B1204" s="161"/>
      <c r="C1204" s="161"/>
      <c r="D1204" s="161"/>
      <c r="E1204" s="472"/>
      <c r="F1204" s="161"/>
      <c r="G1204" s="161"/>
      <c r="H1204" s="233"/>
      <c r="I1204" s="56" t="s">
        <v>64</v>
      </c>
      <c r="J1204" s="58" t="s">
        <v>73</v>
      </c>
      <c r="K1204" s="58"/>
      <c r="L1204" s="358"/>
      <c r="M1204" s="355"/>
      <c r="N1204" s="355"/>
      <c r="O1204" s="355"/>
      <c r="P1204" s="178"/>
      <c r="Q1204" s="298"/>
      <c r="R1204" s="298"/>
      <c r="S1204" s="298"/>
      <c r="T1204" s="361"/>
      <c r="U1204" s="56" t="s">
        <v>48</v>
      </c>
      <c r="V1204" s="57"/>
      <c r="W1204" s="57"/>
      <c r="X1204" s="320"/>
      <c r="Y1204" s="415"/>
      <c r="Z1204" s="233"/>
      <c r="AA1204" s="233"/>
      <c r="AB1204" s="233"/>
      <c r="AC1204" s="161"/>
      <c r="AD1204" s="161"/>
      <c r="AE1204" s="164"/>
      <c r="AF1204" s="167"/>
      <c r="AG1204" s="560"/>
      <c r="AH1204" s="560"/>
      <c r="AI1204" s="658"/>
      <c r="AJ1204" s="659"/>
      <c r="AK1204" s="659"/>
      <c r="AL1204" s="659"/>
      <c r="AM1204" s="659"/>
      <c r="AN1204" s="660"/>
    </row>
    <row r="1205" spans="1:40" s="64" customFormat="1" ht="63.75" x14ac:dyDescent="0.2">
      <c r="A1205" s="477"/>
      <c r="B1205" s="161"/>
      <c r="C1205" s="161"/>
      <c r="D1205" s="161"/>
      <c r="E1205" s="472"/>
      <c r="F1205" s="161"/>
      <c r="G1205" s="161"/>
      <c r="H1205" s="233"/>
      <c r="I1205" s="56" t="s">
        <v>65</v>
      </c>
      <c r="J1205" s="58"/>
      <c r="K1205" s="58" t="s">
        <v>73</v>
      </c>
      <c r="L1205" s="358"/>
      <c r="M1205" s="355"/>
      <c r="N1205" s="355"/>
      <c r="O1205" s="355"/>
      <c r="P1205" s="178"/>
      <c r="Q1205" s="298"/>
      <c r="R1205" s="298"/>
      <c r="S1205" s="298"/>
      <c r="T1205" s="361"/>
      <c r="U1205" s="56" t="s">
        <v>50</v>
      </c>
      <c r="V1205" s="57"/>
      <c r="W1205" s="57"/>
      <c r="X1205" s="320"/>
      <c r="Y1205" s="415"/>
      <c r="Z1205" s="233"/>
      <c r="AA1205" s="233"/>
      <c r="AB1205" s="233"/>
      <c r="AC1205" s="161"/>
      <c r="AD1205" s="161"/>
      <c r="AE1205" s="164"/>
      <c r="AF1205" s="167"/>
      <c r="AG1205" s="560"/>
      <c r="AH1205" s="560"/>
      <c r="AI1205" s="658"/>
      <c r="AJ1205" s="659"/>
      <c r="AK1205" s="659"/>
      <c r="AL1205" s="659"/>
      <c r="AM1205" s="659"/>
      <c r="AN1205" s="660"/>
    </row>
    <row r="1206" spans="1:40" s="64" customFormat="1" ht="63.75" x14ac:dyDescent="0.2">
      <c r="A1206" s="477"/>
      <c r="B1206" s="161"/>
      <c r="C1206" s="161"/>
      <c r="D1206" s="161"/>
      <c r="E1206" s="472"/>
      <c r="F1206" s="161"/>
      <c r="G1206" s="161"/>
      <c r="H1206" s="233"/>
      <c r="I1206" s="56" t="s">
        <v>66</v>
      </c>
      <c r="J1206" s="58"/>
      <c r="K1206" s="58" t="s">
        <v>73</v>
      </c>
      <c r="L1206" s="358"/>
      <c r="M1206" s="355"/>
      <c r="N1206" s="355"/>
      <c r="O1206" s="355"/>
      <c r="P1206" s="178"/>
      <c r="Q1206" s="298"/>
      <c r="R1206" s="298"/>
      <c r="S1206" s="298"/>
      <c r="T1206" s="361"/>
      <c r="U1206" s="56" t="s">
        <v>52</v>
      </c>
      <c r="V1206" s="57"/>
      <c r="W1206" s="57"/>
      <c r="X1206" s="320"/>
      <c r="Y1206" s="415"/>
      <c r="Z1206" s="233"/>
      <c r="AA1206" s="233"/>
      <c r="AB1206" s="233"/>
      <c r="AC1206" s="161"/>
      <c r="AD1206" s="161"/>
      <c r="AE1206" s="164"/>
      <c r="AF1206" s="167"/>
      <c r="AG1206" s="560"/>
      <c r="AH1206" s="560"/>
      <c r="AI1206" s="658"/>
      <c r="AJ1206" s="659"/>
      <c r="AK1206" s="659"/>
      <c r="AL1206" s="659"/>
      <c r="AM1206" s="659"/>
      <c r="AN1206" s="660"/>
    </row>
    <row r="1207" spans="1:40" s="64" customFormat="1" ht="14.45" customHeight="1" x14ac:dyDescent="0.2">
      <c r="A1207" s="477"/>
      <c r="B1207" s="161"/>
      <c r="C1207" s="161"/>
      <c r="D1207" s="161"/>
      <c r="E1207" s="472"/>
      <c r="F1207" s="161"/>
      <c r="G1207" s="161"/>
      <c r="H1207" s="233"/>
      <c r="I1207" s="56" t="s">
        <v>67</v>
      </c>
      <c r="J1207" s="58"/>
      <c r="K1207" s="58" t="s">
        <v>73</v>
      </c>
      <c r="L1207" s="358"/>
      <c r="M1207" s="355"/>
      <c r="N1207" s="355"/>
      <c r="O1207" s="355"/>
      <c r="P1207" s="178"/>
      <c r="Q1207" s="298"/>
      <c r="R1207" s="298"/>
      <c r="S1207" s="298"/>
      <c r="T1207" s="362"/>
      <c r="U1207" s="56" t="s">
        <v>53</v>
      </c>
      <c r="V1207" s="57"/>
      <c r="W1207" s="57"/>
      <c r="X1207" s="320"/>
      <c r="Y1207" s="415"/>
      <c r="Z1207" s="233"/>
      <c r="AA1207" s="233"/>
      <c r="AB1207" s="233"/>
      <c r="AC1207" s="161"/>
      <c r="AD1207" s="161"/>
      <c r="AE1207" s="164"/>
      <c r="AF1207" s="167"/>
      <c r="AG1207" s="560"/>
      <c r="AH1207" s="560"/>
      <c r="AI1207" s="658"/>
      <c r="AJ1207" s="659"/>
      <c r="AK1207" s="659"/>
      <c r="AL1207" s="659"/>
      <c r="AM1207" s="659"/>
      <c r="AN1207" s="660"/>
    </row>
    <row r="1208" spans="1:40" s="64" customFormat="1" ht="14.45" customHeight="1" x14ac:dyDescent="0.2">
      <c r="A1208" s="477"/>
      <c r="B1208" s="161"/>
      <c r="C1208" s="161"/>
      <c r="D1208" s="161"/>
      <c r="E1208" s="472"/>
      <c r="F1208" s="161"/>
      <c r="G1208" s="161"/>
      <c r="H1208" s="233"/>
      <c r="I1208" s="56" t="s">
        <v>68</v>
      </c>
      <c r="J1208" s="36"/>
      <c r="K1208" s="58" t="s">
        <v>73</v>
      </c>
      <c r="L1208" s="358"/>
      <c r="M1208" s="355"/>
      <c r="N1208" s="355"/>
      <c r="O1208" s="355"/>
      <c r="P1208" s="368" t="s">
        <v>69</v>
      </c>
      <c r="Q1208" s="369"/>
      <c r="R1208" s="369"/>
      <c r="S1208" s="369"/>
      <c r="T1208" s="369"/>
      <c r="U1208" s="369"/>
      <c r="V1208" s="369"/>
      <c r="W1208" s="369"/>
      <c r="X1208" s="370"/>
      <c r="Y1208" s="415"/>
      <c r="Z1208" s="233"/>
      <c r="AA1208" s="233"/>
      <c r="AB1208" s="233"/>
      <c r="AC1208" s="161"/>
      <c r="AD1208" s="161"/>
      <c r="AE1208" s="164"/>
      <c r="AF1208" s="167"/>
      <c r="AG1208" s="560"/>
      <c r="AH1208" s="560"/>
      <c r="AI1208" s="658"/>
      <c r="AJ1208" s="659"/>
      <c r="AK1208" s="659"/>
      <c r="AL1208" s="659"/>
      <c r="AM1208" s="659"/>
      <c r="AN1208" s="660"/>
    </row>
    <row r="1209" spans="1:40" s="64" customFormat="1" ht="14.45" customHeight="1" x14ac:dyDescent="0.2">
      <c r="A1209" s="477"/>
      <c r="B1209" s="161"/>
      <c r="C1209" s="161"/>
      <c r="D1209" s="161"/>
      <c r="E1209" s="472"/>
      <c r="F1209" s="161"/>
      <c r="G1209" s="161"/>
      <c r="H1209" s="233"/>
      <c r="I1209" s="56" t="s">
        <v>70</v>
      </c>
      <c r="J1209" s="38"/>
      <c r="K1209" s="58" t="s">
        <v>73</v>
      </c>
      <c r="L1209" s="358"/>
      <c r="M1209" s="355"/>
      <c r="N1209" s="355"/>
      <c r="O1209" s="355"/>
      <c r="P1209" s="371"/>
      <c r="Q1209" s="372"/>
      <c r="R1209" s="372"/>
      <c r="S1209" s="372"/>
      <c r="T1209" s="372"/>
      <c r="U1209" s="372"/>
      <c r="V1209" s="372"/>
      <c r="W1209" s="372"/>
      <c r="X1209" s="373"/>
      <c r="Y1209" s="415"/>
      <c r="Z1209" s="233"/>
      <c r="AA1209" s="233"/>
      <c r="AB1209" s="233"/>
      <c r="AC1209" s="161"/>
      <c r="AD1209" s="161"/>
      <c r="AE1209" s="164"/>
      <c r="AF1209" s="167"/>
      <c r="AG1209" s="560"/>
      <c r="AH1209" s="560"/>
      <c r="AI1209" s="658"/>
      <c r="AJ1209" s="659"/>
      <c r="AK1209" s="659"/>
      <c r="AL1209" s="659"/>
      <c r="AM1209" s="659"/>
      <c r="AN1209" s="660"/>
    </row>
    <row r="1210" spans="1:40" s="64" customFormat="1" ht="14.45" customHeight="1" x14ac:dyDescent="0.2">
      <c r="A1210" s="477"/>
      <c r="B1210" s="161"/>
      <c r="C1210" s="161"/>
      <c r="D1210" s="161"/>
      <c r="E1210" s="472"/>
      <c r="F1210" s="161"/>
      <c r="G1210" s="161"/>
      <c r="H1210" s="233"/>
      <c r="I1210" s="56" t="s">
        <v>71</v>
      </c>
      <c r="J1210" s="38"/>
      <c r="K1210" s="58" t="s">
        <v>73</v>
      </c>
      <c r="L1210" s="358"/>
      <c r="M1210" s="355"/>
      <c r="N1210" s="355"/>
      <c r="O1210" s="355"/>
      <c r="P1210" s="371"/>
      <c r="Q1210" s="372"/>
      <c r="R1210" s="372"/>
      <c r="S1210" s="372"/>
      <c r="T1210" s="372"/>
      <c r="U1210" s="372"/>
      <c r="V1210" s="372"/>
      <c r="W1210" s="372"/>
      <c r="X1210" s="373"/>
      <c r="Y1210" s="415"/>
      <c r="Z1210" s="233"/>
      <c r="AA1210" s="233"/>
      <c r="AB1210" s="233"/>
      <c r="AC1210" s="161"/>
      <c r="AD1210" s="161"/>
      <c r="AE1210" s="164"/>
      <c r="AF1210" s="167"/>
      <c r="AG1210" s="560"/>
      <c r="AH1210" s="560"/>
      <c r="AI1210" s="658"/>
      <c r="AJ1210" s="659"/>
      <c r="AK1210" s="659"/>
      <c r="AL1210" s="659"/>
      <c r="AM1210" s="659"/>
      <c r="AN1210" s="660"/>
    </row>
    <row r="1211" spans="1:40" s="64" customFormat="1" ht="14.45" customHeight="1" x14ac:dyDescent="0.2">
      <c r="A1211" s="477"/>
      <c r="B1211" s="162"/>
      <c r="C1211" s="162"/>
      <c r="D1211" s="162"/>
      <c r="E1211" s="473"/>
      <c r="F1211" s="162"/>
      <c r="G1211" s="162"/>
      <c r="H1211" s="234"/>
      <c r="I1211" s="34" t="s">
        <v>72</v>
      </c>
      <c r="J1211" s="38"/>
      <c r="K1211" s="36" t="s">
        <v>73</v>
      </c>
      <c r="L1211" s="359"/>
      <c r="M1211" s="356"/>
      <c r="N1211" s="356"/>
      <c r="O1211" s="356"/>
      <c r="P1211" s="374"/>
      <c r="Q1211" s="375"/>
      <c r="R1211" s="375"/>
      <c r="S1211" s="375"/>
      <c r="T1211" s="375"/>
      <c r="U1211" s="375"/>
      <c r="V1211" s="375"/>
      <c r="W1211" s="375"/>
      <c r="X1211" s="376"/>
      <c r="Y1211" s="416"/>
      <c r="Z1211" s="234"/>
      <c r="AA1211" s="234"/>
      <c r="AB1211" s="234"/>
      <c r="AC1211" s="162"/>
      <c r="AD1211" s="162"/>
      <c r="AE1211" s="165"/>
      <c r="AF1211" s="168"/>
      <c r="AG1211" s="561"/>
      <c r="AH1211" s="561"/>
      <c r="AI1211" s="661"/>
      <c r="AJ1211" s="662"/>
      <c r="AK1211" s="662"/>
      <c r="AL1211" s="662"/>
      <c r="AM1211" s="662"/>
      <c r="AN1211" s="663"/>
    </row>
    <row r="1212" spans="1:40" s="64" customFormat="1" ht="26.45" customHeight="1" x14ac:dyDescent="0.2">
      <c r="A1212" s="477"/>
      <c r="B1212" s="158" t="s">
        <v>571</v>
      </c>
      <c r="C1212" s="158" t="s">
        <v>309</v>
      </c>
      <c r="D1212" s="158" t="s">
        <v>503</v>
      </c>
      <c r="E1212" s="158" t="s">
        <v>504</v>
      </c>
      <c r="F1212" s="158" t="s">
        <v>505</v>
      </c>
      <c r="G1212" s="158">
        <v>5</v>
      </c>
      <c r="H1212" s="366" t="str">
        <f>IF(G1212=1,"RARA VEZ",IF(G1212=2,"IMPROBABLE",IF(G1212=3,"POSIBLE",IF(G1212=4,"PROBABLE",IF(G1212=5,"CASI SEGURO"," ")))))</f>
        <v>CASI SEGURO</v>
      </c>
      <c r="I1212" s="56" t="s">
        <v>41</v>
      </c>
      <c r="J1212" s="82" t="s">
        <v>73</v>
      </c>
      <c r="K1212" s="58"/>
      <c r="L1212" s="367">
        <f>COUNTIF(J1212:J1243,"x")</f>
        <v>7</v>
      </c>
      <c r="M1212" s="366" t="str">
        <f>IF(L1212&lt;6,"5",IF(L1212&gt;11,"20",IF(L1257&gt;6,"10","10 ")))</f>
        <v xml:space="preserve">10 </v>
      </c>
      <c r="N1212" s="366">
        <f>(G1212*M1212)</f>
        <v>50</v>
      </c>
      <c r="O1212" s="366" t="str">
        <f>IF(N1212&lt;11,"BAJA",IF(N1212&gt;59,"EXTREMA",IF(N1212=15,"MODERADA",IF(N1212=20,"MODERADA",IF(N1212=25,"MODERADA",IF(N1212=30,"ALTA",IF(N1212=40,"ALTA",IF(N1212=50,"ALTA"," "))))))))</f>
        <v>ALTA</v>
      </c>
      <c r="P1212" s="158" t="s">
        <v>506</v>
      </c>
      <c r="Q1212" s="412"/>
      <c r="R1212" s="412"/>
      <c r="S1212" s="412" t="s">
        <v>73</v>
      </c>
      <c r="T1212" s="360" t="s">
        <v>42</v>
      </c>
      <c r="U1212" s="56" t="s">
        <v>43</v>
      </c>
      <c r="V1212" s="57" t="s">
        <v>73</v>
      </c>
      <c r="W1212" s="57"/>
      <c r="X1212" s="367">
        <f>SUM(IF(V1212="x",15)+IF(V1213="x",5)+IF(V1214="x",15)+IF(V1215="x",10)+IF(V1216="x",15)+IF(V1217="x",10)+IF(V1218="x",30))</f>
        <v>70</v>
      </c>
      <c r="Y1212" s="415">
        <f>AVERAGE(X1212:X1239)</f>
        <v>31.25</v>
      </c>
      <c r="Z1212" s="233" t="str">
        <f>IF(Y1212&lt;86,"DEBIL",IF(Y1212&gt;95,"FUERTE",IF(Y1212=86,"MODERADO",IF(Y1212=87,"MODERADO",IF(Y1212=88,"MODERADO",IF(Y1212=89,"MODERADO",IF(Y1212=90,"MODERADO",IF(Y1212=91,"MODERADO",IF(Y1212=92,"MODERADO",IF(Y1212=93,"MODERADO",IF(Y1212=94,"MODERADO",IF(Y1212=95,"MODERADO"," "))))))))))))</f>
        <v>DEBIL</v>
      </c>
      <c r="AA1212" s="232" t="str">
        <f>IF(Y1212&lt;85,O1212," ")</f>
        <v>ALTA</v>
      </c>
      <c r="AB1212" s="232" t="s">
        <v>44</v>
      </c>
      <c r="AC1212" s="158" t="s">
        <v>507</v>
      </c>
      <c r="AD1212" s="158" t="s">
        <v>508</v>
      </c>
      <c r="AE1212" s="163" t="s">
        <v>509</v>
      </c>
      <c r="AF1212" s="166" t="s">
        <v>510</v>
      </c>
      <c r="AG1212" s="571" t="s">
        <v>724</v>
      </c>
      <c r="AH1212" s="636" t="s">
        <v>724</v>
      </c>
      <c r="AI1212" s="126" t="s">
        <v>724</v>
      </c>
      <c r="AJ1212" s="127"/>
      <c r="AK1212" s="127"/>
      <c r="AL1212" s="127"/>
      <c r="AM1212" s="127"/>
      <c r="AN1212" s="128"/>
    </row>
    <row r="1213" spans="1:40" s="64" customFormat="1" ht="63.75" x14ac:dyDescent="0.2">
      <c r="A1213" s="477"/>
      <c r="B1213" s="161"/>
      <c r="C1213" s="161"/>
      <c r="D1213" s="161"/>
      <c r="E1213" s="161"/>
      <c r="F1213" s="161"/>
      <c r="G1213" s="161"/>
      <c r="H1213" s="355"/>
      <c r="I1213" s="56" t="s">
        <v>45</v>
      </c>
      <c r="J1213" s="363" t="s">
        <v>73</v>
      </c>
      <c r="K1213" s="363"/>
      <c r="L1213" s="358"/>
      <c r="M1213" s="355"/>
      <c r="N1213" s="355"/>
      <c r="O1213" s="355"/>
      <c r="P1213" s="161"/>
      <c r="Q1213" s="413"/>
      <c r="R1213" s="413"/>
      <c r="S1213" s="413"/>
      <c r="T1213" s="361"/>
      <c r="U1213" s="56" t="s">
        <v>46</v>
      </c>
      <c r="V1213" s="57" t="s">
        <v>73</v>
      </c>
      <c r="W1213" s="57"/>
      <c r="X1213" s="358"/>
      <c r="Y1213" s="415"/>
      <c r="Z1213" s="233"/>
      <c r="AA1213" s="233"/>
      <c r="AB1213" s="233"/>
      <c r="AC1213" s="161"/>
      <c r="AD1213" s="161"/>
      <c r="AE1213" s="164"/>
      <c r="AF1213" s="167"/>
      <c r="AG1213" s="560"/>
      <c r="AH1213" s="637"/>
      <c r="AI1213" s="129"/>
      <c r="AJ1213" s="130"/>
      <c r="AK1213" s="130"/>
      <c r="AL1213" s="130"/>
      <c r="AM1213" s="130"/>
      <c r="AN1213" s="131"/>
    </row>
    <row r="1214" spans="1:40" s="64" customFormat="1" ht="14.45" customHeight="1" x14ac:dyDescent="0.2">
      <c r="A1214" s="477"/>
      <c r="B1214" s="161"/>
      <c r="C1214" s="161"/>
      <c r="D1214" s="161"/>
      <c r="E1214" s="161"/>
      <c r="F1214" s="161"/>
      <c r="G1214" s="161"/>
      <c r="H1214" s="355"/>
      <c r="I1214" s="56"/>
      <c r="J1214" s="364"/>
      <c r="K1214" s="364"/>
      <c r="L1214" s="358"/>
      <c r="M1214" s="355"/>
      <c r="N1214" s="355"/>
      <c r="O1214" s="355"/>
      <c r="P1214" s="161"/>
      <c r="Q1214" s="413"/>
      <c r="R1214" s="413"/>
      <c r="S1214" s="413"/>
      <c r="T1214" s="361"/>
      <c r="U1214" s="56" t="s">
        <v>47</v>
      </c>
      <c r="V1214" s="57"/>
      <c r="W1214" s="57" t="s">
        <v>73</v>
      </c>
      <c r="X1214" s="358"/>
      <c r="Y1214" s="415"/>
      <c r="Z1214" s="233"/>
      <c r="AA1214" s="233"/>
      <c r="AB1214" s="233"/>
      <c r="AC1214" s="161"/>
      <c r="AD1214" s="161"/>
      <c r="AE1214" s="164"/>
      <c r="AF1214" s="167"/>
      <c r="AG1214" s="560"/>
      <c r="AH1214" s="637"/>
      <c r="AI1214" s="129"/>
      <c r="AJ1214" s="130"/>
      <c r="AK1214" s="130"/>
      <c r="AL1214" s="130"/>
      <c r="AM1214" s="130"/>
      <c r="AN1214" s="131"/>
    </row>
    <row r="1215" spans="1:40" s="64" customFormat="1" ht="14.45" customHeight="1" x14ac:dyDescent="0.2">
      <c r="A1215" s="477"/>
      <c r="B1215" s="161"/>
      <c r="C1215" s="161"/>
      <c r="D1215" s="161"/>
      <c r="E1215" s="161"/>
      <c r="F1215" s="161"/>
      <c r="G1215" s="161"/>
      <c r="H1215" s="355"/>
      <c r="I1215" s="56"/>
      <c r="J1215" s="365"/>
      <c r="K1215" s="365"/>
      <c r="L1215" s="358"/>
      <c r="M1215" s="355"/>
      <c r="N1215" s="355"/>
      <c r="O1215" s="355"/>
      <c r="P1215" s="161"/>
      <c r="Q1215" s="413"/>
      <c r="R1215" s="413"/>
      <c r="S1215" s="413"/>
      <c r="T1215" s="361"/>
      <c r="U1215" s="56" t="s">
        <v>48</v>
      </c>
      <c r="V1215" s="57" t="s">
        <v>73</v>
      </c>
      <c r="W1215" s="57"/>
      <c r="X1215" s="358"/>
      <c r="Y1215" s="415"/>
      <c r="Z1215" s="233"/>
      <c r="AA1215" s="233"/>
      <c r="AB1215" s="233"/>
      <c r="AC1215" s="161"/>
      <c r="AD1215" s="161"/>
      <c r="AE1215" s="164"/>
      <c r="AF1215" s="167"/>
      <c r="AG1215" s="560"/>
      <c r="AH1215" s="637"/>
      <c r="AI1215" s="129"/>
      <c r="AJ1215" s="130"/>
      <c r="AK1215" s="130"/>
      <c r="AL1215" s="130"/>
      <c r="AM1215" s="130"/>
      <c r="AN1215" s="131"/>
    </row>
    <row r="1216" spans="1:40" s="64" customFormat="1" ht="63.75" x14ac:dyDescent="0.2">
      <c r="A1216" s="477"/>
      <c r="B1216" s="161"/>
      <c r="C1216" s="161"/>
      <c r="D1216" s="161"/>
      <c r="E1216" s="161"/>
      <c r="F1216" s="161"/>
      <c r="G1216" s="161"/>
      <c r="H1216" s="355"/>
      <c r="I1216" s="56" t="s">
        <v>49</v>
      </c>
      <c r="J1216" s="58" t="s">
        <v>74</v>
      </c>
      <c r="K1216" s="58"/>
      <c r="L1216" s="358"/>
      <c r="M1216" s="355"/>
      <c r="N1216" s="355"/>
      <c r="O1216" s="355"/>
      <c r="P1216" s="161"/>
      <c r="Q1216" s="413"/>
      <c r="R1216" s="413"/>
      <c r="S1216" s="413"/>
      <c r="T1216" s="361"/>
      <c r="U1216" s="56" t="s">
        <v>50</v>
      </c>
      <c r="V1216" s="57"/>
      <c r="W1216" s="57" t="s">
        <v>73</v>
      </c>
      <c r="X1216" s="358"/>
      <c r="Y1216" s="415"/>
      <c r="Z1216" s="233"/>
      <c r="AA1216" s="233"/>
      <c r="AB1216" s="233"/>
      <c r="AC1216" s="161"/>
      <c r="AD1216" s="161"/>
      <c r="AE1216" s="164"/>
      <c r="AF1216" s="167"/>
      <c r="AG1216" s="560"/>
      <c r="AH1216" s="637"/>
      <c r="AI1216" s="129"/>
      <c r="AJ1216" s="130"/>
      <c r="AK1216" s="130"/>
      <c r="AL1216" s="130"/>
      <c r="AM1216" s="130"/>
      <c r="AN1216" s="131"/>
    </row>
    <row r="1217" spans="1:40" s="64" customFormat="1" ht="63.75" x14ac:dyDescent="0.2">
      <c r="A1217" s="477"/>
      <c r="B1217" s="161"/>
      <c r="C1217" s="161"/>
      <c r="D1217" s="161"/>
      <c r="E1217" s="161"/>
      <c r="F1217" s="161"/>
      <c r="G1217" s="161"/>
      <c r="H1217" s="355"/>
      <c r="I1217" s="56" t="s">
        <v>51</v>
      </c>
      <c r="J1217" s="363"/>
      <c r="K1217" s="363" t="s">
        <v>73</v>
      </c>
      <c r="L1217" s="358"/>
      <c r="M1217" s="355"/>
      <c r="N1217" s="355"/>
      <c r="O1217" s="355"/>
      <c r="P1217" s="161"/>
      <c r="Q1217" s="413"/>
      <c r="R1217" s="413"/>
      <c r="S1217" s="413"/>
      <c r="T1217" s="361"/>
      <c r="U1217" s="56" t="s">
        <v>52</v>
      </c>
      <c r="V1217" s="57" t="s">
        <v>73</v>
      </c>
      <c r="W1217" s="57"/>
      <c r="X1217" s="358"/>
      <c r="Y1217" s="415"/>
      <c r="Z1217" s="233"/>
      <c r="AA1217" s="233"/>
      <c r="AB1217" s="233"/>
      <c r="AC1217" s="161"/>
      <c r="AD1217" s="161"/>
      <c r="AE1217" s="164"/>
      <c r="AF1217" s="167"/>
      <c r="AG1217" s="560"/>
      <c r="AH1217" s="637"/>
      <c r="AI1217" s="129"/>
      <c r="AJ1217" s="130"/>
      <c r="AK1217" s="130"/>
      <c r="AL1217" s="130"/>
      <c r="AM1217" s="130"/>
      <c r="AN1217" s="131"/>
    </row>
    <row r="1218" spans="1:40" s="64" customFormat="1" ht="14.45" customHeight="1" x14ac:dyDescent="0.2">
      <c r="A1218" s="477"/>
      <c r="B1218" s="161"/>
      <c r="C1218" s="161"/>
      <c r="D1218" s="161"/>
      <c r="E1218" s="161"/>
      <c r="F1218" s="161"/>
      <c r="G1218" s="161"/>
      <c r="H1218" s="355"/>
      <c r="I1218" s="56"/>
      <c r="J1218" s="364"/>
      <c r="K1218" s="364"/>
      <c r="L1218" s="358"/>
      <c r="M1218" s="355"/>
      <c r="N1218" s="355"/>
      <c r="O1218" s="355"/>
      <c r="P1218" s="162"/>
      <c r="Q1218" s="414"/>
      <c r="R1218" s="414"/>
      <c r="S1218" s="414"/>
      <c r="T1218" s="362"/>
      <c r="U1218" s="56" t="s">
        <v>53</v>
      </c>
      <c r="V1218" s="57" t="s">
        <v>73</v>
      </c>
      <c r="W1218" s="57"/>
      <c r="X1218" s="359"/>
      <c r="Y1218" s="415"/>
      <c r="Z1218" s="233"/>
      <c r="AA1218" s="233"/>
      <c r="AB1218" s="233"/>
      <c r="AC1218" s="161"/>
      <c r="AD1218" s="161"/>
      <c r="AE1218" s="164"/>
      <c r="AF1218" s="167"/>
      <c r="AG1218" s="560"/>
      <c r="AH1218" s="637"/>
      <c r="AI1218" s="129"/>
      <c r="AJ1218" s="130"/>
      <c r="AK1218" s="130"/>
      <c r="AL1218" s="130"/>
      <c r="AM1218" s="130"/>
      <c r="AN1218" s="131"/>
    </row>
    <row r="1219" spans="1:40" s="64" customFormat="1" ht="76.5" x14ac:dyDescent="0.2">
      <c r="A1219" s="477"/>
      <c r="B1219" s="161"/>
      <c r="C1219" s="161"/>
      <c r="D1219" s="161"/>
      <c r="E1219" s="161"/>
      <c r="F1219" s="161"/>
      <c r="G1219" s="161"/>
      <c r="H1219" s="355"/>
      <c r="I1219" s="56"/>
      <c r="J1219" s="365"/>
      <c r="K1219" s="365"/>
      <c r="L1219" s="358"/>
      <c r="M1219" s="355"/>
      <c r="N1219" s="355"/>
      <c r="O1219" s="355"/>
      <c r="P1219" s="170" t="s">
        <v>511</v>
      </c>
      <c r="Q1219" s="412"/>
      <c r="R1219" s="412"/>
      <c r="S1219" s="412" t="s">
        <v>74</v>
      </c>
      <c r="T1219" s="360" t="s">
        <v>54</v>
      </c>
      <c r="U1219" s="56" t="s">
        <v>43</v>
      </c>
      <c r="V1219" s="57" t="s">
        <v>74</v>
      </c>
      <c r="W1219" s="57"/>
      <c r="X1219" s="367">
        <f>SUM(IF(V1219="x",15)+IF(V1220="x",5)+IF(V1221="x",15)+IF(V1222="x",10)+IF(V1223="x",15)+IF(V1224="x",10)+IF(V1225="x",30))</f>
        <v>55</v>
      </c>
      <c r="Y1219" s="415"/>
      <c r="Z1219" s="233"/>
      <c r="AA1219" s="233"/>
      <c r="AB1219" s="233"/>
      <c r="AC1219" s="161"/>
      <c r="AD1219" s="161"/>
      <c r="AE1219" s="164"/>
      <c r="AF1219" s="167"/>
      <c r="AG1219" s="560"/>
      <c r="AH1219" s="637"/>
      <c r="AI1219" s="129"/>
      <c r="AJ1219" s="130"/>
      <c r="AK1219" s="130"/>
      <c r="AL1219" s="130"/>
      <c r="AM1219" s="130"/>
      <c r="AN1219" s="131"/>
    </row>
    <row r="1220" spans="1:40" s="64" customFormat="1" ht="63.75" x14ac:dyDescent="0.2">
      <c r="A1220" s="477"/>
      <c r="B1220" s="161"/>
      <c r="C1220" s="161"/>
      <c r="D1220" s="161"/>
      <c r="E1220" s="161"/>
      <c r="F1220" s="161"/>
      <c r="G1220" s="161"/>
      <c r="H1220" s="355"/>
      <c r="I1220" s="56" t="s">
        <v>55</v>
      </c>
      <c r="J1220" s="363" t="s">
        <v>73</v>
      </c>
      <c r="K1220" s="363"/>
      <c r="L1220" s="358"/>
      <c r="M1220" s="355"/>
      <c r="N1220" s="355"/>
      <c r="O1220" s="355"/>
      <c r="P1220" s="159"/>
      <c r="Q1220" s="413"/>
      <c r="R1220" s="413"/>
      <c r="S1220" s="413"/>
      <c r="T1220" s="361"/>
      <c r="U1220" s="56" t="s">
        <v>46</v>
      </c>
      <c r="V1220" s="57" t="s">
        <v>74</v>
      </c>
      <c r="W1220" s="57"/>
      <c r="X1220" s="358"/>
      <c r="Y1220" s="415"/>
      <c r="Z1220" s="233"/>
      <c r="AA1220" s="233"/>
      <c r="AB1220" s="233"/>
      <c r="AC1220" s="161"/>
      <c r="AD1220" s="161"/>
      <c r="AE1220" s="164"/>
      <c r="AF1220" s="167"/>
      <c r="AG1220" s="560"/>
      <c r="AH1220" s="637"/>
      <c r="AI1220" s="129"/>
      <c r="AJ1220" s="130"/>
      <c r="AK1220" s="130"/>
      <c r="AL1220" s="130"/>
      <c r="AM1220" s="130"/>
      <c r="AN1220" s="131"/>
    </row>
    <row r="1221" spans="1:40" s="64" customFormat="1" ht="14.45" customHeight="1" x14ac:dyDescent="0.2">
      <c r="A1221" s="477"/>
      <c r="B1221" s="161"/>
      <c r="C1221" s="161"/>
      <c r="D1221" s="161"/>
      <c r="E1221" s="161"/>
      <c r="F1221" s="161"/>
      <c r="G1221" s="161"/>
      <c r="H1221" s="355"/>
      <c r="I1221" s="56"/>
      <c r="J1221" s="364"/>
      <c r="K1221" s="364"/>
      <c r="L1221" s="358"/>
      <c r="M1221" s="355"/>
      <c r="N1221" s="355"/>
      <c r="O1221" s="355"/>
      <c r="P1221" s="159"/>
      <c r="Q1221" s="413"/>
      <c r="R1221" s="413"/>
      <c r="S1221" s="413"/>
      <c r="T1221" s="361"/>
      <c r="U1221" s="56" t="s">
        <v>47</v>
      </c>
      <c r="V1221" s="57"/>
      <c r="W1221" s="57" t="s">
        <v>74</v>
      </c>
      <c r="X1221" s="358"/>
      <c r="Y1221" s="415"/>
      <c r="Z1221" s="233"/>
      <c r="AA1221" s="233"/>
      <c r="AB1221" s="233"/>
      <c r="AC1221" s="161"/>
      <c r="AD1221" s="161"/>
      <c r="AE1221" s="164"/>
      <c r="AF1221" s="167"/>
      <c r="AG1221" s="560"/>
      <c r="AH1221" s="637"/>
      <c r="AI1221" s="129"/>
      <c r="AJ1221" s="130"/>
      <c r="AK1221" s="130"/>
      <c r="AL1221" s="130"/>
      <c r="AM1221" s="130"/>
      <c r="AN1221" s="131"/>
    </row>
    <row r="1222" spans="1:40" s="64" customFormat="1" ht="14.45" customHeight="1" x14ac:dyDescent="0.2">
      <c r="A1222" s="477"/>
      <c r="B1222" s="161"/>
      <c r="C1222" s="161"/>
      <c r="D1222" s="161"/>
      <c r="E1222" s="161"/>
      <c r="F1222" s="161"/>
      <c r="G1222" s="161"/>
      <c r="H1222" s="355"/>
      <c r="I1222" s="56"/>
      <c r="J1222" s="365"/>
      <c r="K1222" s="365"/>
      <c r="L1222" s="358"/>
      <c r="M1222" s="355"/>
      <c r="N1222" s="355"/>
      <c r="O1222" s="355"/>
      <c r="P1222" s="159"/>
      <c r="Q1222" s="413"/>
      <c r="R1222" s="413"/>
      <c r="S1222" s="413"/>
      <c r="T1222" s="361"/>
      <c r="U1222" s="56" t="s">
        <v>48</v>
      </c>
      <c r="V1222" s="57" t="s">
        <v>74</v>
      </c>
      <c r="W1222" s="57"/>
      <c r="X1222" s="358"/>
      <c r="Y1222" s="415"/>
      <c r="Z1222" s="233"/>
      <c r="AA1222" s="233"/>
      <c r="AB1222" s="233"/>
      <c r="AC1222" s="161"/>
      <c r="AD1222" s="161"/>
      <c r="AE1222" s="164"/>
      <c r="AF1222" s="167"/>
      <c r="AG1222" s="560"/>
      <c r="AH1222" s="637"/>
      <c r="AI1222" s="129"/>
      <c r="AJ1222" s="130"/>
      <c r="AK1222" s="130"/>
      <c r="AL1222" s="130"/>
      <c r="AM1222" s="130"/>
      <c r="AN1222" s="131"/>
    </row>
    <row r="1223" spans="1:40" s="64" customFormat="1" ht="63.75" x14ac:dyDescent="0.2">
      <c r="A1223" s="477"/>
      <c r="B1223" s="161"/>
      <c r="C1223" s="161"/>
      <c r="D1223" s="161"/>
      <c r="E1223" s="161"/>
      <c r="F1223" s="161"/>
      <c r="G1223" s="161"/>
      <c r="H1223" s="355"/>
      <c r="I1223" s="56" t="s">
        <v>56</v>
      </c>
      <c r="J1223" s="58"/>
      <c r="K1223" s="58" t="s">
        <v>74</v>
      </c>
      <c r="L1223" s="358"/>
      <c r="M1223" s="355"/>
      <c r="N1223" s="355"/>
      <c r="O1223" s="355"/>
      <c r="P1223" s="159"/>
      <c r="Q1223" s="413"/>
      <c r="R1223" s="413"/>
      <c r="S1223" s="413"/>
      <c r="T1223" s="361"/>
      <c r="U1223" s="56" t="s">
        <v>50</v>
      </c>
      <c r="V1223" s="57" t="s">
        <v>74</v>
      </c>
      <c r="W1223" s="57"/>
      <c r="X1223" s="358"/>
      <c r="Y1223" s="415"/>
      <c r="Z1223" s="233"/>
      <c r="AA1223" s="233"/>
      <c r="AB1223" s="233"/>
      <c r="AC1223" s="161"/>
      <c r="AD1223" s="161"/>
      <c r="AE1223" s="164"/>
      <c r="AF1223" s="167"/>
      <c r="AG1223" s="560"/>
      <c r="AH1223" s="637"/>
      <c r="AI1223" s="129"/>
      <c r="AJ1223" s="130"/>
      <c r="AK1223" s="130"/>
      <c r="AL1223" s="130"/>
      <c r="AM1223" s="130"/>
      <c r="AN1223" s="131"/>
    </row>
    <row r="1224" spans="1:40" s="64" customFormat="1" ht="63.75" x14ac:dyDescent="0.2">
      <c r="A1224" s="477"/>
      <c r="B1224" s="161"/>
      <c r="C1224" s="161"/>
      <c r="D1224" s="161"/>
      <c r="E1224" s="161"/>
      <c r="F1224" s="161"/>
      <c r="G1224" s="161"/>
      <c r="H1224" s="355"/>
      <c r="I1224" s="56" t="s">
        <v>57</v>
      </c>
      <c r="J1224" s="363" t="s">
        <v>73</v>
      </c>
      <c r="K1224" s="363"/>
      <c r="L1224" s="358"/>
      <c r="M1224" s="355"/>
      <c r="N1224" s="355"/>
      <c r="O1224" s="355"/>
      <c r="P1224" s="159"/>
      <c r="Q1224" s="413"/>
      <c r="R1224" s="413"/>
      <c r="S1224" s="413"/>
      <c r="T1224" s="361"/>
      <c r="U1224" s="56" t="s">
        <v>52</v>
      </c>
      <c r="V1224" s="57" t="s">
        <v>74</v>
      </c>
      <c r="W1224" s="57"/>
      <c r="X1224" s="358"/>
      <c r="Y1224" s="415"/>
      <c r="Z1224" s="233"/>
      <c r="AA1224" s="233"/>
      <c r="AB1224" s="233"/>
      <c r="AC1224" s="161"/>
      <c r="AD1224" s="161"/>
      <c r="AE1224" s="164"/>
      <c r="AF1224" s="167"/>
      <c r="AG1224" s="560"/>
      <c r="AH1224" s="637"/>
      <c r="AI1224" s="129"/>
      <c r="AJ1224" s="130"/>
      <c r="AK1224" s="130"/>
      <c r="AL1224" s="130"/>
      <c r="AM1224" s="130"/>
      <c r="AN1224" s="131"/>
    </row>
    <row r="1225" spans="1:40" s="64" customFormat="1" ht="14.45" customHeight="1" x14ac:dyDescent="0.2">
      <c r="A1225" s="477"/>
      <c r="B1225" s="161"/>
      <c r="C1225" s="161"/>
      <c r="D1225" s="161"/>
      <c r="E1225" s="161"/>
      <c r="F1225" s="161"/>
      <c r="G1225" s="161"/>
      <c r="H1225" s="355"/>
      <c r="I1225" s="56"/>
      <c r="J1225" s="364"/>
      <c r="K1225" s="364"/>
      <c r="L1225" s="358"/>
      <c r="M1225" s="355"/>
      <c r="N1225" s="355"/>
      <c r="O1225" s="355"/>
      <c r="P1225" s="160"/>
      <c r="Q1225" s="414"/>
      <c r="R1225" s="414"/>
      <c r="S1225" s="414"/>
      <c r="T1225" s="362"/>
      <c r="U1225" s="56" t="s">
        <v>53</v>
      </c>
      <c r="V1225" s="57"/>
      <c r="W1225" s="57"/>
      <c r="X1225" s="359"/>
      <c r="Y1225" s="415"/>
      <c r="Z1225" s="233"/>
      <c r="AA1225" s="233"/>
      <c r="AB1225" s="233"/>
      <c r="AC1225" s="162"/>
      <c r="AD1225" s="162"/>
      <c r="AE1225" s="165"/>
      <c r="AF1225" s="168"/>
      <c r="AG1225" s="638"/>
      <c r="AH1225" s="637"/>
      <c r="AI1225" s="132"/>
      <c r="AJ1225" s="133"/>
      <c r="AK1225" s="133"/>
      <c r="AL1225" s="133"/>
      <c r="AM1225" s="133"/>
      <c r="AN1225" s="134"/>
    </row>
    <row r="1226" spans="1:40" s="64" customFormat="1" ht="25.5" customHeight="1" x14ac:dyDescent="0.2">
      <c r="A1226" s="477"/>
      <c r="B1226" s="161"/>
      <c r="C1226" s="161"/>
      <c r="D1226" s="161"/>
      <c r="E1226" s="161"/>
      <c r="F1226" s="161"/>
      <c r="G1226" s="161"/>
      <c r="H1226" s="355"/>
      <c r="I1226" s="56"/>
      <c r="J1226" s="365"/>
      <c r="K1226" s="365"/>
      <c r="L1226" s="358"/>
      <c r="M1226" s="355"/>
      <c r="N1226" s="355"/>
      <c r="O1226" s="355"/>
      <c r="P1226" s="178"/>
      <c r="Q1226" s="412"/>
      <c r="R1226" s="412"/>
      <c r="S1226" s="412"/>
      <c r="T1226" s="360" t="s">
        <v>58</v>
      </c>
      <c r="U1226" s="56" t="s">
        <v>43</v>
      </c>
      <c r="V1226" s="57"/>
      <c r="W1226" s="57"/>
      <c r="X1226" s="367">
        <f>SUM(IF(V1226="x",15)+IF(V1227="x",5)+IF(V1228="x",15)+IF(V1229="x",10)+IF(V1230="x",15)+IF(V1231="x",10)+IF(V1232="x",30))</f>
        <v>0</v>
      </c>
      <c r="Y1226" s="415"/>
      <c r="Z1226" s="233"/>
      <c r="AA1226" s="233"/>
      <c r="AB1226" s="233"/>
      <c r="AC1226" s="149" t="s">
        <v>512</v>
      </c>
      <c r="AD1226" s="158" t="s">
        <v>513</v>
      </c>
      <c r="AE1226" s="158" t="s">
        <v>514</v>
      </c>
      <c r="AF1226" s="166" t="s">
        <v>515</v>
      </c>
      <c r="AG1226" s="629" t="s">
        <v>765</v>
      </c>
      <c r="AH1226" s="630"/>
      <c r="AI1226" s="15"/>
      <c r="AJ1226" s="16"/>
      <c r="AK1226" s="16"/>
      <c r="AL1226" s="16"/>
      <c r="AM1226" s="16"/>
      <c r="AN1226" s="17"/>
    </row>
    <row r="1227" spans="1:40" s="64" customFormat="1" ht="63.75" x14ac:dyDescent="0.2">
      <c r="A1227" s="477"/>
      <c r="B1227" s="161"/>
      <c r="C1227" s="161"/>
      <c r="D1227" s="161"/>
      <c r="E1227" s="161"/>
      <c r="F1227" s="161"/>
      <c r="G1227" s="161"/>
      <c r="H1227" s="355"/>
      <c r="I1227" s="56" t="s">
        <v>59</v>
      </c>
      <c r="J1227" s="363"/>
      <c r="K1227" s="363" t="s">
        <v>73</v>
      </c>
      <c r="L1227" s="358"/>
      <c r="M1227" s="355"/>
      <c r="N1227" s="355"/>
      <c r="O1227" s="355"/>
      <c r="P1227" s="155"/>
      <c r="Q1227" s="413"/>
      <c r="R1227" s="413"/>
      <c r="S1227" s="413"/>
      <c r="T1227" s="361"/>
      <c r="U1227" s="56" t="s">
        <v>46</v>
      </c>
      <c r="V1227" s="57"/>
      <c r="W1227" s="57"/>
      <c r="X1227" s="358"/>
      <c r="Y1227" s="415"/>
      <c r="Z1227" s="233"/>
      <c r="AA1227" s="233"/>
      <c r="AB1227" s="233"/>
      <c r="AC1227" s="150"/>
      <c r="AD1227" s="161"/>
      <c r="AE1227" s="161"/>
      <c r="AF1227" s="167"/>
      <c r="AG1227" s="558"/>
      <c r="AH1227" s="631"/>
      <c r="AI1227" s="15"/>
      <c r="AJ1227" s="16"/>
      <c r="AK1227" s="16"/>
      <c r="AL1227" s="16"/>
      <c r="AM1227" s="16"/>
      <c r="AN1227" s="17"/>
    </row>
    <row r="1228" spans="1:40" s="64" customFormat="1" ht="14.45" customHeight="1" x14ac:dyDescent="0.2">
      <c r="A1228" s="477"/>
      <c r="B1228" s="161"/>
      <c r="C1228" s="161"/>
      <c r="D1228" s="161"/>
      <c r="E1228" s="161"/>
      <c r="F1228" s="161"/>
      <c r="G1228" s="161"/>
      <c r="H1228" s="355"/>
      <c r="I1228" s="56"/>
      <c r="J1228" s="364"/>
      <c r="K1228" s="364"/>
      <c r="L1228" s="358"/>
      <c r="M1228" s="355"/>
      <c r="N1228" s="355"/>
      <c r="O1228" s="355"/>
      <c r="P1228" s="155"/>
      <c r="Q1228" s="413"/>
      <c r="R1228" s="413"/>
      <c r="S1228" s="413"/>
      <c r="T1228" s="361"/>
      <c r="U1228" s="56" t="s">
        <v>47</v>
      </c>
      <c r="V1228" s="57"/>
      <c r="W1228" s="57"/>
      <c r="X1228" s="358"/>
      <c r="Y1228" s="415"/>
      <c r="Z1228" s="233"/>
      <c r="AA1228" s="233"/>
      <c r="AB1228" s="233"/>
      <c r="AC1228" s="150"/>
      <c r="AD1228" s="161"/>
      <c r="AE1228" s="161"/>
      <c r="AF1228" s="167"/>
      <c r="AG1228" s="558"/>
      <c r="AH1228" s="631"/>
      <c r="AI1228" s="15"/>
      <c r="AJ1228" s="16"/>
      <c r="AK1228" s="16"/>
      <c r="AL1228" s="16"/>
      <c r="AM1228" s="16"/>
      <c r="AN1228" s="17"/>
    </row>
    <row r="1229" spans="1:40" s="64" customFormat="1" ht="14.45" customHeight="1" x14ac:dyDescent="0.2">
      <c r="A1229" s="477"/>
      <c r="B1229" s="161"/>
      <c r="C1229" s="161"/>
      <c r="D1229" s="161"/>
      <c r="E1229" s="161"/>
      <c r="F1229" s="161"/>
      <c r="G1229" s="161"/>
      <c r="H1229" s="355"/>
      <c r="I1229" s="56"/>
      <c r="J1229" s="364"/>
      <c r="K1229" s="364"/>
      <c r="L1229" s="358"/>
      <c r="M1229" s="355"/>
      <c r="N1229" s="355"/>
      <c r="O1229" s="355"/>
      <c r="P1229" s="155"/>
      <c r="Q1229" s="413"/>
      <c r="R1229" s="413"/>
      <c r="S1229" s="413"/>
      <c r="T1229" s="361"/>
      <c r="U1229" s="56" t="s">
        <v>48</v>
      </c>
      <c r="V1229" s="57"/>
      <c r="W1229" s="57"/>
      <c r="X1229" s="358"/>
      <c r="Y1229" s="415"/>
      <c r="Z1229" s="233"/>
      <c r="AA1229" s="233"/>
      <c r="AB1229" s="233"/>
      <c r="AC1229" s="150"/>
      <c r="AD1229" s="161"/>
      <c r="AE1229" s="161"/>
      <c r="AF1229" s="167"/>
      <c r="AG1229" s="558"/>
      <c r="AH1229" s="631"/>
      <c r="AI1229" s="15"/>
      <c r="AJ1229" s="16"/>
      <c r="AK1229" s="16"/>
      <c r="AL1229" s="16"/>
      <c r="AM1229" s="16"/>
      <c r="AN1229" s="17"/>
    </row>
    <row r="1230" spans="1:40" s="64" customFormat="1" ht="63.75" x14ac:dyDescent="0.2">
      <c r="A1230" s="477"/>
      <c r="B1230" s="161"/>
      <c r="C1230" s="161"/>
      <c r="D1230" s="161"/>
      <c r="E1230" s="161"/>
      <c r="F1230" s="161"/>
      <c r="G1230" s="161"/>
      <c r="H1230" s="355"/>
      <c r="I1230" s="56"/>
      <c r="J1230" s="365"/>
      <c r="K1230" s="365"/>
      <c r="L1230" s="358"/>
      <c r="M1230" s="355"/>
      <c r="N1230" s="355"/>
      <c r="O1230" s="355"/>
      <c r="P1230" s="155"/>
      <c r="Q1230" s="413"/>
      <c r="R1230" s="413"/>
      <c r="S1230" s="413"/>
      <c r="T1230" s="361"/>
      <c r="U1230" s="56" t="s">
        <v>50</v>
      </c>
      <c r="V1230" s="57"/>
      <c r="W1230" s="57"/>
      <c r="X1230" s="358"/>
      <c r="Y1230" s="415"/>
      <c r="Z1230" s="233"/>
      <c r="AA1230" s="233"/>
      <c r="AB1230" s="233"/>
      <c r="AC1230" s="150"/>
      <c r="AD1230" s="161"/>
      <c r="AE1230" s="161"/>
      <c r="AF1230" s="167"/>
      <c r="AG1230" s="558"/>
      <c r="AH1230" s="631"/>
      <c r="AI1230" s="15"/>
      <c r="AJ1230" s="16"/>
      <c r="AK1230" s="16"/>
      <c r="AL1230" s="16"/>
      <c r="AM1230" s="16"/>
      <c r="AN1230" s="17"/>
    </row>
    <row r="1231" spans="1:40" s="64" customFormat="1" ht="63.75" x14ac:dyDescent="0.2">
      <c r="A1231" s="477"/>
      <c r="B1231" s="161"/>
      <c r="C1231" s="161"/>
      <c r="D1231" s="161"/>
      <c r="E1231" s="161"/>
      <c r="F1231" s="161"/>
      <c r="G1231" s="161"/>
      <c r="H1231" s="355"/>
      <c r="I1231" s="56" t="s">
        <v>60</v>
      </c>
      <c r="J1231" s="58"/>
      <c r="K1231" s="58" t="s">
        <v>73</v>
      </c>
      <c r="L1231" s="358"/>
      <c r="M1231" s="355"/>
      <c r="N1231" s="355"/>
      <c r="O1231" s="355"/>
      <c r="P1231" s="155"/>
      <c r="Q1231" s="413"/>
      <c r="R1231" s="413"/>
      <c r="S1231" s="413"/>
      <c r="T1231" s="361"/>
      <c r="U1231" s="56" t="s">
        <v>52</v>
      </c>
      <c r="V1231" s="57"/>
      <c r="W1231" s="57"/>
      <c r="X1231" s="358"/>
      <c r="Y1231" s="415"/>
      <c r="Z1231" s="233"/>
      <c r="AA1231" s="233"/>
      <c r="AB1231" s="233"/>
      <c r="AC1231" s="150"/>
      <c r="AD1231" s="161"/>
      <c r="AE1231" s="161"/>
      <c r="AF1231" s="167"/>
      <c r="AG1231" s="558"/>
      <c r="AH1231" s="631"/>
      <c r="AI1231" s="15"/>
      <c r="AJ1231" s="16"/>
      <c r="AK1231" s="16"/>
      <c r="AL1231" s="16"/>
      <c r="AM1231" s="16"/>
      <c r="AN1231" s="17"/>
    </row>
    <row r="1232" spans="1:40" s="64" customFormat="1" ht="38.25" x14ac:dyDescent="0.2">
      <c r="A1232" s="477"/>
      <c r="B1232" s="161"/>
      <c r="C1232" s="161"/>
      <c r="D1232" s="161"/>
      <c r="E1232" s="161"/>
      <c r="F1232" s="161"/>
      <c r="G1232" s="161"/>
      <c r="H1232" s="355"/>
      <c r="I1232" s="56" t="s">
        <v>61</v>
      </c>
      <c r="J1232" s="297" t="s">
        <v>73</v>
      </c>
      <c r="K1232" s="297"/>
      <c r="L1232" s="358"/>
      <c r="M1232" s="355"/>
      <c r="N1232" s="355"/>
      <c r="O1232" s="355"/>
      <c r="P1232" s="179"/>
      <c r="Q1232" s="414"/>
      <c r="R1232" s="414"/>
      <c r="S1232" s="414"/>
      <c r="T1232" s="362"/>
      <c r="U1232" s="56" t="s">
        <v>53</v>
      </c>
      <c r="V1232" s="57"/>
      <c r="W1232" s="57"/>
      <c r="X1232" s="359"/>
      <c r="Y1232" s="415"/>
      <c r="Z1232" s="233"/>
      <c r="AA1232" s="233"/>
      <c r="AB1232" s="233"/>
      <c r="AC1232" s="150"/>
      <c r="AD1232" s="161"/>
      <c r="AE1232" s="161"/>
      <c r="AF1232" s="167"/>
      <c r="AG1232" s="558"/>
      <c r="AH1232" s="631"/>
      <c r="AI1232" s="15"/>
      <c r="AJ1232" s="16"/>
      <c r="AK1232" s="16"/>
      <c r="AL1232" s="16"/>
      <c r="AM1232" s="16"/>
      <c r="AN1232" s="17"/>
    </row>
    <row r="1233" spans="1:40" s="64" customFormat="1" ht="25.5" customHeight="1" x14ac:dyDescent="0.2">
      <c r="A1233" s="477"/>
      <c r="B1233" s="161"/>
      <c r="C1233" s="161"/>
      <c r="D1233" s="161"/>
      <c r="E1233" s="161"/>
      <c r="F1233" s="161"/>
      <c r="G1233" s="161"/>
      <c r="H1233" s="355"/>
      <c r="I1233" s="56"/>
      <c r="J1233" s="297"/>
      <c r="K1233" s="297"/>
      <c r="L1233" s="358"/>
      <c r="M1233" s="355"/>
      <c r="N1233" s="355"/>
      <c r="O1233" s="355"/>
      <c r="P1233" s="178"/>
      <c r="Q1233" s="298"/>
      <c r="R1233" s="298"/>
      <c r="S1233" s="298"/>
      <c r="T1233" s="360" t="s">
        <v>62</v>
      </c>
      <c r="U1233" s="56" t="s">
        <v>43</v>
      </c>
      <c r="V1233" s="57"/>
      <c r="W1233" s="57"/>
      <c r="X1233" s="320">
        <f>SUM(IF(V1233="x",15)+IF(V1234="x",5)+IF(V1235="x",15)+IF(V1236="x",10)+IF(V1237="x",15)+IF(V1238="x",10)+IF(V1239="x",30))</f>
        <v>0</v>
      </c>
      <c r="Y1233" s="415"/>
      <c r="Z1233" s="233"/>
      <c r="AA1233" s="233"/>
      <c r="AB1233" s="233"/>
      <c r="AC1233" s="150"/>
      <c r="AD1233" s="161"/>
      <c r="AE1233" s="161"/>
      <c r="AF1233" s="167"/>
      <c r="AG1233" s="558"/>
      <c r="AH1233" s="631"/>
      <c r="AI1233" s="15"/>
      <c r="AJ1233" s="16"/>
      <c r="AK1233" s="16"/>
      <c r="AL1233" s="16"/>
      <c r="AM1233" s="16"/>
      <c r="AN1233" s="17"/>
    </row>
    <row r="1234" spans="1:40" s="64" customFormat="1" ht="25.5" customHeight="1" x14ac:dyDescent="0.2">
      <c r="A1234" s="477"/>
      <c r="B1234" s="161"/>
      <c r="C1234" s="161"/>
      <c r="D1234" s="161"/>
      <c r="E1234" s="161"/>
      <c r="F1234" s="161"/>
      <c r="G1234" s="161"/>
      <c r="H1234" s="355"/>
      <c r="I1234" s="56"/>
      <c r="J1234" s="297"/>
      <c r="K1234" s="297"/>
      <c r="L1234" s="358"/>
      <c r="M1234" s="355"/>
      <c r="N1234" s="355"/>
      <c r="O1234" s="355"/>
      <c r="P1234" s="178"/>
      <c r="Q1234" s="298"/>
      <c r="R1234" s="298"/>
      <c r="S1234" s="298"/>
      <c r="T1234" s="361"/>
      <c r="U1234" s="56" t="s">
        <v>46</v>
      </c>
      <c r="V1234" s="57"/>
      <c r="W1234" s="57"/>
      <c r="X1234" s="320"/>
      <c r="Y1234" s="415"/>
      <c r="Z1234" s="233"/>
      <c r="AA1234" s="233"/>
      <c r="AB1234" s="233"/>
      <c r="AC1234" s="150"/>
      <c r="AD1234" s="161"/>
      <c r="AE1234" s="161"/>
      <c r="AF1234" s="167"/>
      <c r="AG1234" s="558"/>
      <c r="AH1234" s="631"/>
      <c r="AI1234" s="15"/>
      <c r="AJ1234" s="16"/>
      <c r="AK1234" s="16"/>
      <c r="AL1234" s="16"/>
      <c r="AM1234" s="16"/>
      <c r="AN1234" s="17"/>
    </row>
    <row r="1235" spans="1:40" s="64" customFormat="1" ht="14.45" customHeight="1" x14ac:dyDescent="0.2">
      <c r="A1235" s="477"/>
      <c r="B1235" s="161"/>
      <c r="C1235" s="161"/>
      <c r="D1235" s="161"/>
      <c r="E1235" s="161"/>
      <c r="F1235" s="161"/>
      <c r="G1235" s="161"/>
      <c r="H1235" s="355"/>
      <c r="I1235" s="56" t="s">
        <v>63</v>
      </c>
      <c r="J1235" s="58"/>
      <c r="K1235" s="58" t="s">
        <v>73</v>
      </c>
      <c r="L1235" s="358"/>
      <c r="M1235" s="355"/>
      <c r="N1235" s="355"/>
      <c r="O1235" s="355"/>
      <c r="P1235" s="178"/>
      <c r="Q1235" s="298"/>
      <c r="R1235" s="298"/>
      <c r="S1235" s="298"/>
      <c r="T1235" s="361"/>
      <c r="U1235" s="56" t="s">
        <v>47</v>
      </c>
      <c r="V1235" s="57"/>
      <c r="W1235" s="57"/>
      <c r="X1235" s="320"/>
      <c r="Y1235" s="415"/>
      <c r="Z1235" s="233"/>
      <c r="AA1235" s="233"/>
      <c r="AB1235" s="233"/>
      <c r="AC1235" s="150"/>
      <c r="AD1235" s="161"/>
      <c r="AE1235" s="161"/>
      <c r="AF1235" s="167"/>
      <c r="AG1235" s="558"/>
      <c r="AH1235" s="631"/>
      <c r="AI1235" s="15"/>
      <c r="AJ1235" s="16"/>
      <c r="AK1235" s="16"/>
      <c r="AL1235" s="16"/>
      <c r="AM1235" s="16"/>
      <c r="AN1235" s="17"/>
    </row>
    <row r="1236" spans="1:40" s="64" customFormat="1" ht="14.45" customHeight="1" x14ac:dyDescent="0.2">
      <c r="A1236" s="477"/>
      <c r="B1236" s="161"/>
      <c r="C1236" s="161"/>
      <c r="D1236" s="161"/>
      <c r="E1236" s="161"/>
      <c r="F1236" s="161"/>
      <c r="G1236" s="161"/>
      <c r="H1236" s="355"/>
      <c r="I1236" s="56" t="s">
        <v>64</v>
      </c>
      <c r="J1236" s="58" t="s">
        <v>73</v>
      </c>
      <c r="K1236" s="58"/>
      <c r="L1236" s="358"/>
      <c r="M1236" s="355"/>
      <c r="N1236" s="355"/>
      <c r="O1236" s="355"/>
      <c r="P1236" s="178"/>
      <c r="Q1236" s="298"/>
      <c r="R1236" s="298"/>
      <c r="S1236" s="298"/>
      <c r="T1236" s="361"/>
      <c r="U1236" s="56" t="s">
        <v>48</v>
      </c>
      <c r="V1236" s="57"/>
      <c r="W1236" s="57"/>
      <c r="X1236" s="320"/>
      <c r="Y1236" s="415"/>
      <c r="Z1236" s="233"/>
      <c r="AA1236" s="233"/>
      <c r="AB1236" s="233"/>
      <c r="AC1236" s="150"/>
      <c r="AD1236" s="161"/>
      <c r="AE1236" s="161"/>
      <c r="AF1236" s="167"/>
      <c r="AG1236" s="558"/>
      <c r="AH1236" s="631"/>
      <c r="AI1236" s="15"/>
      <c r="AJ1236" s="16"/>
      <c r="AK1236" s="16"/>
      <c r="AL1236" s="16"/>
      <c r="AM1236" s="16"/>
      <c r="AN1236" s="17"/>
    </row>
    <row r="1237" spans="1:40" s="64" customFormat="1" ht="63.75" x14ac:dyDescent="0.2">
      <c r="A1237" s="477"/>
      <c r="B1237" s="161"/>
      <c r="C1237" s="161"/>
      <c r="D1237" s="161"/>
      <c r="E1237" s="161"/>
      <c r="F1237" s="161"/>
      <c r="G1237" s="161"/>
      <c r="H1237" s="355"/>
      <c r="I1237" s="56" t="s">
        <v>65</v>
      </c>
      <c r="J1237" s="58"/>
      <c r="K1237" s="58" t="s">
        <v>73</v>
      </c>
      <c r="L1237" s="358"/>
      <c r="M1237" s="355"/>
      <c r="N1237" s="355"/>
      <c r="O1237" s="355"/>
      <c r="P1237" s="178"/>
      <c r="Q1237" s="298"/>
      <c r="R1237" s="298"/>
      <c r="S1237" s="298"/>
      <c r="T1237" s="361"/>
      <c r="U1237" s="56" t="s">
        <v>50</v>
      </c>
      <c r="V1237" s="57"/>
      <c r="W1237" s="57"/>
      <c r="X1237" s="320"/>
      <c r="Y1237" s="415"/>
      <c r="Z1237" s="233"/>
      <c r="AA1237" s="233"/>
      <c r="AB1237" s="233"/>
      <c r="AC1237" s="150"/>
      <c r="AD1237" s="161"/>
      <c r="AE1237" s="161"/>
      <c r="AF1237" s="167"/>
      <c r="AG1237" s="558"/>
      <c r="AH1237" s="631"/>
      <c r="AI1237" s="15"/>
      <c r="AJ1237" s="16"/>
      <c r="AK1237" s="16"/>
      <c r="AL1237" s="16"/>
      <c r="AM1237" s="16"/>
      <c r="AN1237" s="17"/>
    </row>
    <row r="1238" spans="1:40" s="64" customFormat="1" ht="63.75" x14ac:dyDescent="0.2">
      <c r="A1238" s="477"/>
      <c r="B1238" s="161"/>
      <c r="C1238" s="161"/>
      <c r="D1238" s="161"/>
      <c r="E1238" s="161"/>
      <c r="F1238" s="161"/>
      <c r="G1238" s="161"/>
      <c r="H1238" s="355"/>
      <c r="I1238" s="56" t="s">
        <v>66</v>
      </c>
      <c r="J1238" s="58"/>
      <c r="K1238" s="58" t="s">
        <v>73</v>
      </c>
      <c r="L1238" s="358"/>
      <c r="M1238" s="355"/>
      <c r="N1238" s="355"/>
      <c r="O1238" s="355"/>
      <c r="P1238" s="178"/>
      <c r="Q1238" s="298"/>
      <c r="R1238" s="298"/>
      <c r="S1238" s="298"/>
      <c r="T1238" s="361"/>
      <c r="U1238" s="56" t="s">
        <v>52</v>
      </c>
      <c r="V1238" s="57"/>
      <c r="W1238" s="57"/>
      <c r="X1238" s="320"/>
      <c r="Y1238" s="415"/>
      <c r="Z1238" s="233"/>
      <c r="AA1238" s="233"/>
      <c r="AB1238" s="233"/>
      <c r="AC1238" s="150"/>
      <c r="AD1238" s="161"/>
      <c r="AE1238" s="161"/>
      <c r="AF1238" s="167"/>
      <c r="AG1238" s="558"/>
      <c r="AH1238" s="631"/>
      <c r="AI1238" s="15"/>
      <c r="AJ1238" s="16"/>
      <c r="AK1238" s="16"/>
      <c r="AL1238" s="16"/>
      <c r="AM1238" s="16"/>
      <c r="AN1238" s="17"/>
    </row>
    <row r="1239" spans="1:40" s="64" customFormat="1" ht="14.45" customHeight="1" x14ac:dyDescent="0.2">
      <c r="A1239" s="477"/>
      <c r="B1239" s="161"/>
      <c r="C1239" s="161"/>
      <c r="D1239" s="161"/>
      <c r="E1239" s="161"/>
      <c r="F1239" s="161"/>
      <c r="G1239" s="161"/>
      <c r="H1239" s="355"/>
      <c r="I1239" s="56" t="s">
        <v>67</v>
      </c>
      <c r="J1239" s="58"/>
      <c r="K1239" s="58" t="s">
        <v>73</v>
      </c>
      <c r="L1239" s="358"/>
      <c r="M1239" s="355"/>
      <c r="N1239" s="355"/>
      <c r="O1239" s="355"/>
      <c r="P1239" s="178"/>
      <c r="Q1239" s="298"/>
      <c r="R1239" s="298"/>
      <c r="S1239" s="298"/>
      <c r="T1239" s="362"/>
      <c r="U1239" s="56" t="s">
        <v>53</v>
      </c>
      <c r="V1239" s="57"/>
      <c r="W1239" s="57"/>
      <c r="X1239" s="320"/>
      <c r="Y1239" s="415"/>
      <c r="Z1239" s="233"/>
      <c r="AA1239" s="233"/>
      <c r="AB1239" s="233"/>
      <c r="AC1239" s="150"/>
      <c r="AD1239" s="161"/>
      <c r="AE1239" s="161"/>
      <c r="AF1239" s="167"/>
      <c r="AG1239" s="558"/>
      <c r="AH1239" s="631"/>
      <c r="AI1239" s="15"/>
      <c r="AJ1239" s="16"/>
      <c r="AK1239" s="16"/>
      <c r="AL1239" s="16"/>
      <c r="AM1239" s="16"/>
      <c r="AN1239" s="17"/>
    </row>
    <row r="1240" spans="1:40" s="64" customFormat="1" ht="14.45" customHeight="1" x14ac:dyDescent="0.2">
      <c r="A1240" s="477"/>
      <c r="B1240" s="161"/>
      <c r="C1240" s="161"/>
      <c r="D1240" s="161"/>
      <c r="E1240" s="161"/>
      <c r="F1240" s="161"/>
      <c r="G1240" s="161"/>
      <c r="H1240" s="355"/>
      <c r="I1240" s="56" t="s">
        <v>68</v>
      </c>
      <c r="J1240" s="36"/>
      <c r="K1240" s="58" t="s">
        <v>73</v>
      </c>
      <c r="L1240" s="358"/>
      <c r="M1240" s="355"/>
      <c r="N1240" s="355"/>
      <c r="O1240" s="355"/>
      <c r="P1240" s="368" t="s">
        <v>69</v>
      </c>
      <c r="Q1240" s="369"/>
      <c r="R1240" s="369"/>
      <c r="S1240" s="369"/>
      <c r="T1240" s="369"/>
      <c r="U1240" s="369"/>
      <c r="V1240" s="369"/>
      <c r="W1240" s="369"/>
      <c r="X1240" s="370"/>
      <c r="Y1240" s="415"/>
      <c r="Z1240" s="233"/>
      <c r="AA1240" s="233"/>
      <c r="AB1240" s="233"/>
      <c r="AC1240" s="150"/>
      <c r="AD1240" s="161"/>
      <c r="AE1240" s="161"/>
      <c r="AF1240" s="167"/>
      <c r="AG1240" s="558"/>
      <c r="AH1240" s="631"/>
      <c r="AI1240" s="15"/>
      <c r="AJ1240" s="16"/>
      <c r="AK1240" s="16"/>
      <c r="AL1240" s="16"/>
      <c r="AM1240" s="16"/>
      <c r="AN1240" s="17"/>
    </row>
    <row r="1241" spans="1:40" s="64" customFormat="1" ht="14.45" customHeight="1" x14ac:dyDescent="0.2">
      <c r="A1241" s="477"/>
      <c r="B1241" s="161"/>
      <c r="C1241" s="161"/>
      <c r="D1241" s="161"/>
      <c r="E1241" s="161"/>
      <c r="F1241" s="161"/>
      <c r="G1241" s="161"/>
      <c r="H1241" s="355"/>
      <c r="I1241" s="56" t="s">
        <v>70</v>
      </c>
      <c r="J1241" s="38"/>
      <c r="K1241" s="58" t="s">
        <v>73</v>
      </c>
      <c r="L1241" s="358"/>
      <c r="M1241" s="355"/>
      <c r="N1241" s="355"/>
      <c r="O1241" s="355"/>
      <c r="P1241" s="371"/>
      <c r="Q1241" s="372"/>
      <c r="R1241" s="372"/>
      <c r="S1241" s="372"/>
      <c r="T1241" s="372"/>
      <c r="U1241" s="372"/>
      <c r="V1241" s="372"/>
      <c r="W1241" s="372"/>
      <c r="X1241" s="373"/>
      <c r="Y1241" s="415"/>
      <c r="Z1241" s="233"/>
      <c r="AA1241" s="233"/>
      <c r="AB1241" s="233"/>
      <c r="AC1241" s="150"/>
      <c r="AD1241" s="161"/>
      <c r="AE1241" s="161"/>
      <c r="AF1241" s="167"/>
      <c r="AG1241" s="558"/>
      <c r="AH1241" s="631"/>
      <c r="AI1241" s="15"/>
      <c r="AJ1241" s="16"/>
      <c r="AK1241" s="16"/>
      <c r="AL1241" s="16"/>
      <c r="AM1241" s="16"/>
      <c r="AN1241" s="17"/>
    </row>
    <row r="1242" spans="1:40" s="64" customFormat="1" ht="14.45" customHeight="1" x14ac:dyDescent="0.2">
      <c r="A1242" s="477"/>
      <c r="B1242" s="161"/>
      <c r="C1242" s="161"/>
      <c r="D1242" s="161"/>
      <c r="E1242" s="161"/>
      <c r="F1242" s="161"/>
      <c r="G1242" s="161"/>
      <c r="H1242" s="355"/>
      <c r="I1242" s="56" t="s">
        <v>71</v>
      </c>
      <c r="J1242" s="38"/>
      <c r="K1242" s="58" t="s">
        <v>73</v>
      </c>
      <c r="L1242" s="358"/>
      <c r="M1242" s="355"/>
      <c r="N1242" s="355"/>
      <c r="O1242" s="355"/>
      <c r="P1242" s="371"/>
      <c r="Q1242" s="372"/>
      <c r="R1242" s="372"/>
      <c r="S1242" s="372"/>
      <c r="T1242" s="372"/>
      <c r="U1242" s="372"/>
      <c r="V1242" s="372"/>
      <c r="W1242" s="372"/>
      <c r="X1242" s="373"/>
      <c r="Y1242" s="415"/>
      <c r="Z1242" s="233"/>
      <c r="AA1242" s="233"/>
      <c r="AB1242" s="233"/>
      <c r="AC1242" s="150"/>
      <c r="AD1242" s="161"/>
      <c r="AE1242" s="161"/>
      <c r="AF1242" s="167"/>
      <c r="AG1242" s="558"/>
      <c r="AH1242" s="631"/>
      <c r="AI1242" s="15"/>
      <c r="AJ1242" s="16"/>
      <c r="AK1242" s="16"/>
      <c r="AL1242" s="16"/>
      <c r="AM1242" s="16"/>
      <c r="AN1242" s="17"/>
    </row>
    <row r="1243" spans="1:40" s="64" customFormat="1" ht="14.45" customHeight="1" x14ac:dyDescent="0.2">
      <c r="A1243" s="477"/>
      <c r="B1243" s="162"/>
      <c r="C1243" s="162"/>
      <c r="D1243" s="162"/>
      <c r="E1243" s="162"/>
      <c r="F1243" s="162"/>
      <c r="G1243" s="162"/>
      <c r="H1243" s="356"/>
      <c r="I1243" s="34" t="s">
        <v>72</v>
      </c>
      <c r="J1243" s="38"/>
      <c r="K1243" s="36" t="s">
        <v>73</v>
      </c>
      <c r="L1243" s="359"/>
      <c r="M1243" s="356"/>
      <c r="N1243" s="356"/>
      <c r="O1243" s="356"/>
      <c r="P1243" s="374"/>
      <c r="Q1243" s="375"/>
      <c r="R1243" s="375"/>
      <c r="S1243" s="375"/>
      <c r="T1243" s="375"/>
      <c r="U1243" s="375"/>
      <c r="V1243" s="375"/>
      <c r="W1243" s="375"/>
      <c r="X1243" s="376"/>
      <c r="Y1243" s="416"/>
      <c r="Z1243" s="234"/>
      <c r="AA1243" s="234"/>
      <c r="AB1243" s="234"/>
      <c r="AC1243" s="151"/>
      <c r="AD1243" s="162"/>
      <c r="AE1243" s="162"/>
      <c r="AF1243" s="168"/>
      <c r="AG1243" s="559"/>
      <c r="AH1243" s="632"/>
      <c r="AI1243" s="18"/>
      <c r="AJ1243" s="19"/>
      <c r="AK1243" s="19"/>
      <c r="AL1243" s="19"/>
      <c r="AM1243" s="19"/>
      <c r="AN1243" s="20"/>
    </row>
    <row r="1244" spans="1:40" s="64" customFormat="1" ht="26.45" customHeight="1" x14ac:dyDescent="0.2">
      <c r="A1244" s="477"/>
      <c r="B1244" s="158" t="s">
        <v>571</v>
      </c>
      <c r="C1244" s="158" t="s">
        <v>479</v>
      </c>
      <c r="D1244" s="158" t="s">
        <v>516</v>
      </c>
      <c r="E1244" s="158" t="s">
        <v>517</v>
      </c>
      <c r="F1244" s="170" t="s">
        <v>518</v>
      </c>
      <c r="G1244" s="170">
        <v>5</v>
      </c>
      <c r="H1244" s="366" t="str">
        <f>IF(G1244=1,"RARA VEZ",IF(G1244=2,"IMPROBABLE",IF(G1244=3,"POSIBLE",IF(G1244=4,"PROBABLE",IF(G1244=5,"CASI SEGURO"," ")))))</f>
        <v>CASI SEGURO</v>
      </c>
      <c r="I1244" s="56" t="s">
        <v>41</v>
      </c>
      <c r="J1244" s="82" t="s">
        <v>73</v>
      </c>
      <c r="K1244" s="58"/>
      <c r="L1244" s="367">
        <f>COUNTIF(J1244:J1275,"x")</f>
        <v>8</v>
      </c>
      <c r="M1244" s="366" t="str">
        <f>IF(L1244&lt;6,"5",IF(L1244&gt;11,"20",IF(L1244&gt;6,"10","10 ")))</f>
        <v>10</v>
      </c>
      <c r="N1244" s="366">
        <f>(G1244*M1244)</f>
        <v>50</v>
      </c>
      <c r="O1244" s="366" t="str">
        <f>IF(N1244&lt;11,"BAJA",IF(N1244&gt;59,"EXTREMA",IF(N1244=15,"MODERADA",IF(N1244=20,"MODERADA",IF(N1244=25,"MODERADA",IF(N1244=30,"ALTA",IF(N1244=40,"ALTA",IF(N1244=50,"ALTA"," "))))))))</f>
        <v>ALTA</v>
      </c>
      <c r="P1244" s="158" t="s">
        <v>519</v>
      </c>
      <c r="Q1244" s="412"/>
      <c r="R1244" s="412"/>
      <c r="S1244" s="412" t="s">
        <v>73</v>
      </c>
      <c r="T1244" s="360" t="s">
        <v>42</v>
      </c>
      <c r="U1244" s="56" t="s">
        <v>43</v>
      </c>
      <c r="V1244" s="57" t="s">
        <v>73</v>
      </c>
      <c r="W1244" s="57"/>
      <c r="X1244" s="367">
        <f>SUM(IF(V1244="x",15)+IF(V1245="x",5)+IF(V1246="x",15)+IF(V1247="x",10)+IF(V1248="x",15)+IF(V1249="x",10)+IF(V1250="x",30))</f>
        <v>70</v>
      </c>
      <c r="Y1244" s="415">
        <f>AVERAGE(X1244:X1271)</f>
        <v>17.5</v>
      </c>
      <c r="Z1244" s="233" t="str">
        <f>IF(Y1244&lt;86,"DEBIL",IF(Y1244&gt;95,"FUERTE",IF(Y1244=86,"MODERADO",IF(Y1244=87,"MODERADO",IF(Y1244=88,"MODERADO",IF(Y1244=89,"MODERADO",IF(Y1244=90,"MODERADO",IF(Y1244=91,"MODERADO",IF(Y1244=92,"MODERADO",IF(Y1244=93,"MODERADO",IF(Y1244=94,"MODERADO",IF(Y1244=95,"MODERADO"," "))))))))))))</f>
        <v>DEBIL</v>
      </c>
      <c r="AA1244" s="232" t="str">
        <f>IF(Y1244&lt;85,O1244," ")</f>
        <v>ALTA</v>
      </c>
      <c r="AB1244" s="232" t="s">
        <v>44</v>
      </c>
      <c r="AC1244" s="158" t="s">
        <v>520</v>
      </c>
      <c r="AD1244" s="158" t="s">
        <v>521</v>
      </c>
      <c r="AE1244" s="163" t="s">
        <v>522</v>
      </c>
      <c r="AF1244" s="166" t="s">
        <v>523</v>
      </c>
      <c r="AG1244" s="571" t="s">
        <v>724</v>
      </c>
      <c r="AH1244" s="571" t="s">
        <v>724</v>
      </c>
      <c r="AI1244" s="520" t="s">
        <v>724</v>
      </c>
      <c r="AJ1244" s="664"/>
      <c r="AK1244" s="664"/>
      <c r="AL1244" s="664"/>
      <c r="AM1244" s="664"/>
      <c r="AN1244" s="665"/>
    </row>
    <row r="1245" spans="1:40" s="64" customFormat="1" ht="63.75" x14ac:dyDescent="0.2">
      <c r="A1245" s="477"/>
      <c r="B1245" s="161"/>
      <c r="C1245" s="161"/>
      <c r="D1245" s="161"/>
      <c r="E1245" s="161"/>
      <c r="F1245" s="159"/>
      <c r="G1245" s="159"/>
      <c r="H1245" s="355"/>
      <c r="I1245" s="56" t="s">
        <v>45</v>
      </c>
      <c r="J1245" s="363" t="s">
        <v>73</v>
      </c>
      <c r="K1245" s="363"/>
      <c r="L1245" s="358"/>
      <c r="M1245" s="355"/>
      <c r="N1245" s="355"/>
      <c r="O1245" s="355"/>
      <c r="P1245" s="161"/>
      <c r="Q1245" s="413"/>
      <c r="R1245" s="413"/>
      <c r="S1245" s="413"/>
      <c r="T1245" s="361"/>
      <c r="U1245" s="56" t="s">
        <v>46</v>
      </c>
      <c r="V1245" s="57" t="s">
        <v>73</v>
      </c>
      <c r="W1245" s="57"/>
      <c r="X1245" s="358"/>
      <c r="Y1245" s="415"/>
      <c r="Z1245" s="233"/>
      <c r="AA1245" s="233"/>
      <c r="AB1245" s="233"/>
      <c r="AC1245" s="161"/>
      <c r="AD1245" s="161"/>
      <c r="AE1245" s="164"/>
      <c r="AF1245" s="167"/>
      <c r="AG1245" s="560"/>
      <c r="AH1245" s="560"/>
      <c r="AI1245" s="521"/>
      <c r="AJ1245" s="666"/>
      <c r="AK1245" s="666"/>
      <c r="AL1245" s="666"/>
      <c r="AM1245" s="666"/>
      <c r="AN1245" s="667"/>
    </row>
    <row r="1246" spans="1:40" s="64" customFormat="1" ht="14.45" customHeight="1" x14ac:dyDescent="0.2">
      <c r="A1246" s="477"/>
      <c r="B1246" s="161"/>
      <c r="C1246" s="161"/>
      <c r="D1246" s="161"/>
      <c r="E1246" s="161"/>
      <c r="F1246" s="159"/>
      <c r="G1246" s="159"/>
      <c r="H1246" s="355"/>
      <c r="I1246" s="56"/>
      <c r="J1246" s="364"/>
      <c r="K1246" s="364"/>
      <c r="L1246" s="358"/>
      <c r="M1246" s="355"/>
      <c r="N1246" s="355"/>
      <c r="O1246" s="355"/>
      <c r="P1246" s="161"/>
      <c r="Q1246" s="413"/>
      <c r="R1246" s="413"/>
      <c r="S1246" s="413"/>
      <c r="T1246" s="361"/>
      <c r="U1246" s="56" t="s">
        <v>47</v>
      </c>
      <c r="V1246" s="57"/>
      <c r="W1246" s="57" t="s">
        <v>73</v>
      </c>
      <c r="X1246" s="358"/>
      <c r="Y1246" s="415"/>
      <c r="Z1246" s="233"/>
      <c r="AA1246" s="233"/>
      <c r="AB1246" s="233"/>
      <c r="AC1246" s="161"/>
      <c r="AD1246" s="161"/>
      <c r="AE1246" s="164"/>
      <c r="AF1246" s="167"/>
      <c r="AG1246" s="560"/>
      <c r="AH1246" s="560"/>
      <c r="AI1246" s="521"/>
      <c r="AJ1246" s="666"/>
      <c r="AK1246" s="666"/>
      <c r="AL1246" s="666"/>
      <c r="AM1246" s="666"/>
      <c r="AN1246" s="667"/>
    </row>
    <row r="1247" spans="1:40" s="64" customFormat="1" ht="14.45" customHeight="1" x14ac:dyDescent="0.2">
      <c r="A1247" s="477"/>
      <c r="B1247" s="161"/>
      <c r="C1247" s="161"/>
      <c r="D1247" s="161"/>
      <c r="E1247" s="161"/>
      <c r="F1247" s="159"/>
      <c r="G1247" s="159"/>
      <c r="H1247" s="355"/>
      <c r="I1247" s="56"/>
      <c r="J1247" s="365"/>
      <c r="K1247" s="365"/>
      <c r="L1247" s="358"/>
      <c r="M1247" s="355"/>
      <c r="N1247" s="355"/>
      <c r="O1247" s="355"/>
      <c r="P1247" s="161"/>
      <c r="Q1247" s="413"/>
      <c r="R1247" s="413"/>
      <c r="S1247" s="413"/>
      <c r="T1247" s="361"/>
      <c r="U1247" s="56" t="s">
        <v>48</v>
      </c>
      <c r="V1247" s="57" t="s">
        <v>73</v>
      </c>
      <c r="W1247" s="57"/>
      <c r="X1247" s="358"/>
      <c r="Y1247" s="415"/>
      <c r="Z1247" s="233"/>
      <c r="AA1247" s="233"/>
      <c r="AB1247" s="233"/>
      <c r="AC1247" s="161"/>
      <c r="AD1247" s="161"/>
      <c r="AE1247" s="164"/>
      <c r="AF1247" s="167"/>
      <c r="AG1247" s="560"/>
      <c r="AH1247" s="560"/>
      <c r="AI1247" s="521"/>
      <c r="AJ1247" s="666"/>
      <c r="AK1247" s="666"/>
      <c r="AL1247" s="666"/>
      <c r="AM1247" s="666"/>
      <c r="AN1247" s="667"/>
    </row>
    <row r="1248" spans="1:40" s="64" customFormat="1" ht="63.75" x14ac:dyDescent="0.2">
      <c r="A1248" s="477"/>
      <c r="B1248" s="161"/>
      <c r="C1248" s="161"/>
      <c r="D1248" s="161"/>
      <c r="E1248" s="161"/>
      <c r="F1248" s="159"/>
      <c r="G1248" s="159"/>
      <c r="H1248" s="355"/>
      <c r="I1248" s="56" t="s">
        <v>49</v>
      </c>
      <c r="J1248" s="58" t="s">
        <v>74</v>
      </c>
      <c r="K1248" s="58"/>
      <c r="L1248" s="358"/>
      <c r="M1248" s="355"/>
      <c r="N1248" s="355"/>
      <c r="O1248" s="355"/>
      <c r="P1248" s="161"/>
      <c r="Q1248" s="413"/>
      <c r="R1248" s="413"/>
      <c r="S1248" s="413"/>
      <c r="T1248" s="361"/>
      <c r="U1248" s="56" t="s">
        <v>50</v>
      </c>
      <c r="V1248" s="57"/>
      <c r="W1248" s="57" t="s">
        <v>73</v>
      </c>
      <c r="X1248" s="358"/>
      <c r="Y1248" s="415"/>
      <c r="Z1248" s="233"/>
      <c r="AA1248" s="233"/>
      <c r="AB1248" s="233"/>
      <c r="AC1248" s="161"/>
      <c r="AD1248" s="161"/>
      <c r="AE1248" s="164"/>
      <c r="AF1248" s="167"/>
      <c r="AG1248" s="560"/>
      <c r="AH1248" s="560"/>
      <c r="AI1248" s="521"/>
      <c r="AJ1248" s="666"/>
      <c r="AK1248" s="666"/>
      <c r="AL1248" s="666"/>
      <c r="AM1248" s="666"/>
      <c r="AN1248" s="667"/>
    </row>
    <row r="1249" spans="1:40" s="64" customFormat="1" ht="63.75" x14ac:dyDescent="0.2">
      <c r="A1249" s="477"/>
      <c r="B1249" s="161"/>
      <c r="C1249" s="161"/>
      <c r="D1249" s="161"/>
      <c r="E1249" s="161"/>
      <c r="F1249" s="159"/>
      <c r="G1249" s="159"/>
      <c r="H1249" s="355"/>
      <c r="I1249" s="56" t="s">
        <v>51</v>
      </c>
      <c r="J1249" s="363"/>
      <c r="K1249" s="363" t="s">
        <v>73</v>
      </c>
      <c r="L1249" s="358"/>
      <c r="M1249" s="355"/>
      <c r="N1249" s="355"/>
      <c r="O1249" s="355"/>
      <c r="P1249" s="161"/>
      <c r="Q1249" s="413"/>
      <c r="R1249" s="413"/>
      <c r="S1249" s="413"/>
      <c r="T1249" s="361"/>
      <c r="U1249" s="56" t="s">
        <v>52</v>
      </c>
      <c r="V1249" s="57" t="s">
        <v>73</v>
      </c>
      <c r="W1249" s="57"/>
      <c r="X1249" s="358"/>
      <c r="Y1249" s="415"/>
      <c r="Z1249" s="233"/>
      <c r="AA1249" s="233"/>
      <c r="AB1249" s="233"/>
      <c r="AC1249" s="161"/>
      <c r="AD1249" s="161"/>
      <c r="AE1249" s="164"/>
      <c r="AF1249" s="167"/>
      <c r="AG1249" s="560"/>
      <c r="AH1249" s="560"/>
      <c r="AI1249" s="521"/>
      <c r="AJ1249" s="666"/>
      <c r="AK1249" s="666"/>
      <c r="AL1249" s="666"/>
      <c r="AM1249" s="666"/>
      <c r="AN1249" s="667"/>
    </row>
    <row r="1250" spans="1:40" s="64" customFormat="1" ht="14.45" customHeight="1" x14ac:dyDescent="0.2">
      <c r="A1250" s="477"/>
      <c r="B1250" s="161"/>
      <c r="C1250" s="161"/>
      <c r="D1250" s="161"/>
      <c r="E1250" s="161"/>
      <c r="F1250" s="159"/>
      <c r="G1250" s="159"/>
      <c r="H1250" s="355"/>
      <c r="I1250" s="56"/>
      <c r="J1250" s="364"/>
      <c r="K1250" s="364"/>
      <c r="L1250" s="358"/>
      <c r="M1250" s="355"/>
      <c r="N1250" s="355"/>
      <c r="O1250" s="355"/>
      <c r="P1250" s="162"/>
      <c r="Q1250" s="414"/>
      <c r="R1250" s="414"/>
      <c r="S1250" s="414"/>
      <c r="T1250" s="362"/>
      <c r="U1250" s="56" t="s">
        <v>53</v>
      </c>
      <c r="V1250" s="57" t="s">
        <v>73</v>
      </c>
      <c r="W1250" s="57"/>
      <c r="X1250" s="359"/>
      <c r="Y1250" s="415"/>
      <c r="Z1250" s="233"/>
      <c r="AA1250" s="233"/>
      <c r="AB1250" s="233"/>
      <c r="AC1250" s="161"/>
      <c r="AD1250" s="161"/>
      <c r="AE1250" s="164"/>
      <c r="AF1250" s="167"/>
      <c r="AG1250" s="560"/>
      <c r="AH1250" s="560"/>
      <c r="AI1250" s="521"/>
      <c r="AJ1250" s="666"/>
      <c r="AK1250" s="666"/>
      <c r="AL1250" s="666"/>
      <c r="AM1250" s="666"/>
      <c r="AN1250" s="667"/>
    </row>
    <row r="1251" spans="1:40" s="64" customFormat="1" ht="76.5" x14ac:dyDescent="0.2">
      <c r="A1251" s="477"/>
      <c r="B1251" s="161"/>
      <c r="C1251" s="161"/>
      <c r="D1251" s="161"/>
      <c r="E1251" s="161"/>
      <c r="F1251" s="159"/>
      <c r="G1251" s="159"/>
      <c r="H1251" s="355"/>
      <c r="I1251" s="56"/>
      <c r="J1251" s="365"/>
      <c r="K1251" s="365"/>
      <c r="L1251" s="358"/>
      <c r="M1251" s="355"/>
      <c r="N1251" s="355"/>
      <c r="O1251" s="355"/>
      <c r="P1251" s="146"/>
      <c r="Q1251" s="412"/>
      <c r="R1251" s="412"/>
      <c r="S1251" s="412"/>
      <c r="T1251" s="360" t="s">
        <v>54</v>
      </c>
      <c r="U1251" s="56" t="s">
        <v>43</v>
      </c>
      <c r="V1251" s="57"/>
      <c r="W1251" s="57"/>
      <c r="X1251" s="367">
        <f>SUM(IF(V1251="x",15)+IF(V1252="x",5)+IF(V1253="x",15)+IF(V1254="x",10)+IF(V1255="x",15)+IF(V1256="x",10)+IF(V1257="x",30))</f>
        <v>0</v>
      </c>
      <c r="Y1251" s="415"/>
      <c r="Z1251" s="233"/>
      <c r="AA1251" s="233"/>
      <c r="AB1251" s="233"/>
      <c r="AC1251" s="161"/>
      <c r="AD1251" s="161"/>
      <c r="AE1251" s="164"/>
      <c r="AF1251" s="167"/>
      <c r="AG1251" s="560"/>
      <c r="AH1251" s="560"/>
      <c r="AI1251" s="521"/>
      <c r="AJ1251" s="666"/>
      <c r="AK1251" s="666"/>
      <c r="AL1251" s="666"/>
      <c r="AM1251" s="666"/>
      <c r="AN1251" s="667"/>
    </row>
    <row r="1252" spans="1:40" s="64" customFormat="1" ht="63.75" x14ac:dyDescent="0.2">
      <c r="A1252" s="477"/>
      <c r="B1252" s="161"/>
      <c r="C1252" s="161"/>
      <c r="D1252" s="161"/>
      <c r="E1252" s="161"/>
      <c r="F1252" s="159"/>
      <c r="G1252" s="159"/>
      <c r="H1252" s="355"/>
      <c r="I1252" s="56" t="s">
        <v>55</v>
      </c>
      <c r="J1252" s="363" t="s">
        <v>73</v>
      </c>
      <c r="K1252" s="363"/>
      <c r="L1252" s="358"/>
      <c r="M1252" s="355"/>
      <c r="N1252" s="355"/>
      <c r="O1252" s="355"/>
      <c r="P1252" s="147"/>
      <c r="Q1252" s="413"/>
      <c r="R1252" s="413"/>
      <c r="S1252" s="413"/>
      <c r="T1252" s="361"/>
      <c r="U1252" s="56" t="s">
        <v>46</v>
      </c>
      <c r="V1252" s="57"/>
      <c r="W1252" s="57"/>
      <c r="X1252" s="358"/>
      <c r="Y1252" s="415"/>
      <c r="Z1252" s="233"/>
      <c r="AA1252" s="233"/>
      <c r="AB1252" s="233"/>
      <c r="AC1252" s="161"/>
      <c r="AD1252" s="161"/>
      <c r="AE1252" s="164"/>
      <c r="AF1252" s="167"/>
      <c r="AG1252" s="560"/>
      <c r="AH1252" s="560"/>
      <c r="AI1252" s="521"/>
      <c r="AJ1252" s="666"/>
      <c r="AK1252" s="666"/>
      <c r="AL1252" s="666"/>
      <c r="AM1252" s="666"/>
      <c r="AN1252" s="667"/>
    </row>
    <row r="1253" spans="1:40" s="64" customFormat="1" ht="14.45" customHeight="1" x14ac:dyDescent="0.2">
      <c r="A1253" s="477"/>
      <c r="B1253" s="161"/>
      <c r="C1253" s="161"/>
      <c r="D1253" s="161"/>
      <c r="E1253" s="161"/>
      <c r="F1253" s="159"/>
      <c r="G1253" s="159"/>
      <c r="H1253" s="355"/>
      <c r="I1253" s="56"/>
      <c r="J1253" s="364"/>
      <c r="K1253" s="364"/>
      <c r="L1253" s="358"/>
      <c r="M1253" s="355"/>
      <c r="N1253" s="355"/>
      <c r="O1253" s="355"/>
      <c r="P1253" s="147"/>
      <c r="Q1253" s="413"/>
      <c r="R1253" s="413"/>
      <c r="S1253" s="413"/>
      <c r="T1253" s="361"/>
      <c r="U1253" s="56" t="s">
        <v>47</v>
      </c>
      <c r="V1253" s="57"/>
      <c r="W1253" s="57"/>
      <c r="X1253" s="358"/>
      <c r="Y1253" s="415"/>
      <c r="Z1253" s="233"/>
      <c r="AA1253" s="233"/>
      <c r="AB1253" s="233"/>
      <c r="AC1253" s="161"/>
      <c r="AD1253" s="161"/>
      <c r="AE1253" s="164"/>
      <c r="AF1253" s="167"/>
      <c r="AG1253" s="560"/>
      <c r="AH1253" s="560"/>
      <c r="AI1253" s="521"/>
      <c r="AJ1253" s="666"/>
      <c r="AK1253" s="666"/>
      <c r="AL1253" s="666"/>
      <c r="AM1253" s="666"/>
      <c r="AN1253" s="667"/>
    </row>
    <row r="1254" spans="1:40" s="64" customFormat="1" ht="14.45" customHeight="1" x14ac:dyDescent="0.2">
      <c r="A1254" s="477"/>
      <c r="B1254" s="161"/>
      <c r="C1254" s="161"/>
      <c r="D1254" s="161"/>
      <c r="E1254" s="161"/>
      <c r="F1254" s="159"/>
      <c r="G1254" s="159"/>
      <c r="H1254" s="355"/>
      <c r="I1254" s="56"/>
      <c r="J1254" s="365"/>
      <c r="K1254" s="365"/>
      <c r="L1254" s="358"/>
      <c r="M1254" s="355"/>
      <c r="N1254" s="355"/>
      <c r="O1254" s="355"/>
      <c r="P1254" s="147"/>
      <c r="Q1254" s="413"/>
      <c r="R1254" s="413"/>
      <c r="S1254" s="413"/>
      <c r="T1254" s="361"/>
      <c r="U1254" s="56" t="s">
        <v>48</v>
      </c>
      <c r="V1254" s="57"/>
      <c r="W1254" s="57"/>
      <c r="X1254" s="358"/>
      <c r="Y1254" s="415"/>
      <c r="Z1254" s="233"/>
      <c r="AA1254" s="233"/>
      <c r="AB1254" s="233"/>
      <c r="AC1254" s="161"/>
      <c r="AD1254" s="161"/>
      <c r="AE1254" s="164"/>
      <c r="AF1254" s="167"/>
      <c r="AG1254" s="560"/>
      <c r="AH1254" s="560"/>
      <c r="AI1254" s="521"/>
      <c r="AJ1254" s="666"/>
      <c r="AK1254" s="666"/>
      <c r="AL1254" s="666"/>
      <c r="AM1254" s="666"/>
      <c r="AN1254" s="667"/>
    </row>
    <row r="1255" spans="1:40" s="64" customFormat="1" ht="63.75" x14ac:dyDescent="0.2">
      <c r="A1255" s="477"/>
      <c r="B1255" s="161"/>
      <c r="C1255" s="161"/>
      <c r="D1255" s="161"/>
      <c r="E1255" s="161"/>
      <c r="F1255" s="159"/>
      <c r="G1255" s="159"/>
      <c r="H1255" s="355"/>
      <c r="I1255" s="56" t="s">
        <v>56</v>
      </c>
      <c r="J1255" s="58" t="s">
        <v>73</v>
      </c>
      <c r="K1255" s="58"/>
      <c r="L1255" s="358"/>
      <c r="M1255" s="355"/>
      <c r="N1255" s="355"/>
      <c r="O1255" s="355"/>
      <c r="P1255" s="147"/>
      <c r="Q1255" s="413"/>
      <c r="R1255" s="413"/>
      <c r="S1255" s="413"/>
      <c r="T1255" s="361"/>
      <c r="U1255" s="56" t="s">
        <v>50</v>
      </c>
      <c r="V1255" s="57"/>
      <c r="W1255" s="57"/>
      <c r="X1255" s="358"/>
      <c r="Y1255" s="415"/>
      <c r="Z1255" s="233"/>
      <c r="AA1255" s="233"/>
      <c r="AB1255" s="233"/>
      <c r="AC1255" s="161"/>
      <c r="AD1255" s="161"/>
      <c r="AE1255" s="164"/>
      <c r="AF1255" s="167"/>
      <c r="AG1255" s="560"/>
      <c r="AH1255" s="560"/>
      <c r="AI1255" s="521"/>
      <c r="AJ1255" s="666"/>
      <c r="AK1255" s="666"/>
      <c r="AL1255" s="666"/>
      <c r="AM1255" s="666"/>
      <c r="AN1255" s="667"/>
    </row>
    <row r="1256" spans="1:40" s="64" customFormat="1" ht="63.75" x14ac:dyDescent="0.2">
      <c r="A1256" s="477"/>
      <c r="B1256" s="161"/>
      <c r="C1256" s="161"/>
      <c r="D1256" s="161"/>
      <c r="E1256" s="161"/>
      <c r="F1256" s="159"/>
      <c r="G1256" s="159"/>
      <c r="H1256" s="355"/>
      <c r="I1256" s="56" t="s">
        <v>57</v>
      </c>
      <c r="J1256" s="363" t="s">
        <v>73</v>
      </c>
      <c r="K1256" s="363"/>
      <c r="L1256" s="358"/>
      <c r="M1256" s="355"/>
      <c r="N1256" s="355"/>
      <c r="O1256" s="355"/>
      <c r="P1256" s="147"/>
      <c r="Q1256" s="413"/>
      <c r="R1256" s="413"/>
      <c r="S1256" s="413"/>
      <c r="T1256" s="361"/>
      <c r="U1256" s="56" t="s">
        <v>52</v>
      </c>
      <c r="V1256" s="57"/>
      <c r="W1256" s="57"/>
      <c r="X1256" s="358"/>
      <c r="Y1256" s="415"/>
      <c r="Z1256" s="233"/>
      <c r="AA1256" s="233"/>
      <c r="AB1256" s="233"/>
      <c r="AC1256" s="161"/>
      <c r="AD1256" s="161"/>
      <c r="AE1256" s="164"/>
      <c r="AF1256" s="167"/>
      <c r="AG1256" s="560"/>
      <c r="AH1256" s="560"/>
      <c r="AI1256" s="521"/>
      <c r="AJ1256" s="666"/>
      <c r="AK1256" s="666"/>
      <c r="AL1256" s="666"/>
      <c r="AM1256" s="666"/>
      <c r="AN1256" s="667"/>
    </row>
    <row r="1257" spans="1:40" s="64" customFormat="1" ht="14.45" customHeight="1" x14ac:dyDescent="0.2">
      <c r="A1257" s="477"/>
      <c r="B1257" s="161"/>
      <c r="C1257" s="161"/>
      <c r="D1257" s="161"/>
      <c r="E1257" s="161"/>
      <c r="F1257" s="159"/>
      <c r="G1257" s="159"/>
      <c r="H1257" s="355"/>
      <c r="I1257" s="56"/>
      <c r="J1257" s="364"/>
      <c r="K1257" s="364"/>
      <c r="L1257" s="358"/>
      <c r="M1257" s="355"/>
      <c r="N1257" s="355"/>
      <c r="O1257" s="355"/>
      <c r="P1257" s="148"/>
      <c r="Q1257" s="414"/>
      <c r="R1257" s="414"/>
      <c r="S1257" s="414"/>
      <c r="T1257" s="362"/>
      <c r="U1257" s="56" t="s">
        <v>53</v>
      </c>
      <c r="V1257" s="57"/>
      <c r="W1257" s="57"/>
      <c r="X1257" s="359"/>
      <c r="Y1257" s="415"/>
      <c r="Z1257" s="233"/>
      <c r="AA1257" s="233"/>
      <c r="AB1257" s="233"/>
      <c r="AC1257" s="161"/>
      <c r="AD1257" s="161"/>
      <c r="AE1257" s="164"/>
      <c r="AF1257" s="167"/>
      <c r="AG1257" s="560"/>
      <c r="AH1257" s="560"/>
      <c r="AI1257" s="521"/>
      <c r="AJ1257" s="666"/>
      <c r="AK1257" s="666"/>
      <c r="AL1257" s="666"/>
      <c r="AM1257" s="666"/>
      <c r="AN1257" s="667"/>
    </row>
    <row r="1258" spans="1:40" s="64" customFormat="1" ht="76.5" x14ac:dyDescent="0.2">
      <c r="A1258" s="477"/>
      <c r="B1258" s="161"/>
      <c r="C1258" s="161"/>
      <c r="D1258" s="161"/>
      <c r="E1258" s="161"/>
      <c r="F1258" s="159"/>
      <c r="G1258" s="159"/>
      <c r="H1258" s="355"/>
      <c r="I1258" s="56"/>
      <c r="J1258" s="365"/>
      <c r="K1258" s="365"/>
      <c r="L1258" s="358"/>
      <c r="M1258" s="355"/>
      <c r="N1258" s="355"/>
      <c r="O1258" s="355"/>
      <c r="P1258" s="178"/>
      <c r="Q1258" s="412"/>
      <c r="R1258" s="412"/>
      <c r="S1258" s="412"/>
      <c r="T1258" s="360" t="s">
        <v>58</v>
      </c>
      <c r="U1258" s="56" t="s">
        <v>43</v>
      </c>
      <c r="V1258" s="57"/>
      <c r="W1258" s="57"/>
      <c r="X1258" s="367">
        <f>SUM(IF(V1258="x",15)+IF(V1259="x",5)+IF(V1260="x",15)+IF(V1261="x",10)+IF(V1262="x",15)+IF(V1263="x",10)+IF(V1264="x",30))</f>
        <v>0</v>
      </c>
      <c r="Y1258" s="415"/>
      <c r="Z1258" s="233"/>
      <c r="AA1258" s="233"/>
      <c r="AB1258" s="233"/>
      <c r="AC1258" s="161"/>
      <c r="AD1258" s="161"/>
      <c r="AE1258" s="164"/>
      <c r="AF1258" s="167"/>
      <c r="AG1258" s="560"/>
      <c r="AH1258" s="560"/>
      <c r="AI1258" s="521"/>
      <c r="AJ1258" s="666"/>
      <c r="AK1258" s="666"/>
      <c r="AL1258" s="666"/>
      <c r="AM1258" s="666"/>
      <c r="AN1258" s="667"/>
    </row>
    <row r="1259" spans="1:40" s="64" customFormat="1" ht="63.75" x14ac:dyDescent="0.2">
      <c r="A1259" s="477"/>
      <c r="B1259" s="161"/>
      <c r="C1259" s="161"/>
      <c r="D1259" s="161"/>
      <c r="E1259" s="161"/>
      <c r="F1259" s="159"/>
      <c r="G1259" s="159"/>
      <c r="H1259" s="355"/>
      <c r="I1259" s="56" t="s">
        <v>59</v>
      </c>
      <c r="J1259" s="363"/>
      <c r="K1259" s="363" t="s">
        <v>73</v>
      </c>
      <c r="L1259" s="358"/>
      <c r="M1259" s="355"/>
      <c r="N1259" s="355"/>
      <c r="O1259" s="355"/>
      <c r="P1259" s="155"/>
      <c r="Q1259" s="413"/>
      <c r="R1259" s="413"/>
      <c r="S1259" s="413"/>
      <c r="T1259" s="361"/>
      <c r="U1259" s="56" t="s">
        <v>46</v>
      </c>
      <c r="V1259" s="57"/>
      <c r="W1259" s="57"/>
      <c r="X1259" s="358"/>
      <c r="Y1259" s="415"/>
      <c r="Z1259" s="233"/>
      <c r="AA1259" s="233"/>
      <c r="AB1259" s="233"/>
      <c r="AC1259" s="161"/>
      <c r="AD1259" s="161"/>
      <c r="AE1259" s="164"/>
      <c r="AF1259" s="167"/>
      <c r="AG1259" s="560"/>
      <c r="AH1259" s="560"/>
      <c r="AI1259" s="521"/>
      <c r="AJ1259" s="666"/>
      <c r="AK1259" s="666"/>
      <c r="AL1259" s="666"/>
      <c r="AM1259" s="666"/>
      <c r="AN1259" s="667"/>
    </row>
    <row r="1260" spans="1:40" s="64" customFormat="1" ht="14.45" customHeight="1" x14ac:dyDescent="0.2">
      <c r="A1260" s="477"/>
      <c r="B1260" s="161"/>
      <c r="C1260" s="161"/>
      <c r="D1260" s="161"/>
      <c r="E1260" s="161"/>
      <c r="F1260" s="159"/>
      <c r="G1260" s="159"/>
      <c r="H1260" s="355"/>
      <c r="I1260" s="56"/>
      <c r="J1260" s="364"/>
      <c r="K1260" s="364"/>
      <c r="L1260" s="358"/>
      <c r="M1260" s="355"/>
      <c r="N1260" s="355"/>
      <c r="O1260" s="355"/>
      <c r="P1260" s="155"/>
      <c r="Q1260" s="413"/>
      <c r="R1260" s="413"/>
      <c r="S1260" s="413"/>
      <c r="T1260" s="361"/>
      <c r="U1260" s="56" t="s">
        <v>47</v>
      </c>
      <c r="V1260" s="57"/>
      <c r="W1260" s="57"/>
      <c r="X1260" s="358"/>
      <c r="Y1260" s="415"/>
      <c r="Z1260" s="233"/>
      <c r="AA1260" s="233"/>
      <c r="AB1260" s="233"/>
      <c r="AC1260" s="161"/>
      <c r="AD1260" s="161"/>
      <c r="AE1260" s="164"/>
      <c r="AF1260" s="167"/>
      <c r="AG1260" s="560"/>
      <c r="AH1260" s="560"/>
      <c r="AI1260" s="521"/>
      <c r="AJ1260" s="666"/>
      <c r="AK1260" s="666"/>
      <c r="AL1260" s="666"/>
      <c r="AM1260" s="666"/>
      <c r="AN1260" s="667"/>
    </row>
    <row r="1261" spans="1:40" s="64" customFormat="1" ht="14.45" customHeight="1" x14ac:dyDescent="0.2">
      <c r="A1261" s="477"/>
      <c r="B1261" s="161"/>
      <c r="C1261" s="161"/>
      <c r="D1261" s="161"/>
      <c r="E1261" s="161"/>
      <c r="F1261" s="159"/>
      <c r="G1261" s="159"/>
      <c r="H1261" s="355"/>
      <c r="I1261" s="56"/>
      <c r="J1261" s="364"/>
      <c r="K1261" s="364"/>
      <c r="L1261" s="358"/>
      <c r="M1261" s="355"/>
      <c r="N1261" s="355"/>
      <c r="O1261" s="355"/>
      <c r="P1261" s="155"/>
      <c r="Q1261" s="413"/>
      <c r="R1261" s="413"/>
      <c r="S1261" s="413"/>
      <c r="T1261" s="361"/>
      <c r="U1261" s="56" t="s">
        <v>48</v>
      </c>
      <c r="V1261" s="57"/>
      <c r="W1261" s="57"/>
      <c r="X1261" s="358"/>
      <c r="Y1261" s="415"/>
      <c r="Z1261" s="233"/>
      <c r="AA1261" s="233"/>
      <c r="AB1261" s="233"/>
      <c r="AC1261" s="161"/>
      <c r="AD1261" s="161"/>
      <c r="AE1261" s="164"/>
      <c r="AF1261" s="167"/>
      <c r="AG1261" s="560"/>
      <c r="AH1261" s="560"/>
      <c r="AI1261" s="521"/>
      <c r="AJ1261" s="666"/>
      <c r="AK1261" s="666"/>
      <c r="AL1261" s="666"/>
      <c r="AM1261" s="666"/>
      <c r="AN1261" s="667"/>
    </row>
    <row r="1262" spans="1:40" s="64" customFormat="1" ht="63.75" x14ac:dyDescent="0.2">
      <c r="A1262" s="477"/>
      <c r="B1262" s="161"/>
      <c r="C1262" s="161"/>
      <c r="D1262" s="161"/>
      <c r="E1262" s="161"/>
      <c r="F1262" s="159"/>
      <c r="G1262" s="159"/>
      <c r="H1262" s="355"/>
      <c r="I1262" s="56"/>
      <c r="J1262" s="365"/>
      <c r="K1262" s="365"/>
      <c r="L1262" s="358"/>
      <c r="M1262" s="355"/>
      <c r="N1262" s="355"/>
      <c r="O1262" s="355"/>
      <c r="P1262" s="155"/>
      <c r="Q1262" s="413"/>
      <c r="R1262" s="413"/>
      <c r="S1262" s="413"/>
      <c r="T1262" s="361"/>
      <c r="U1262" s="56" t="s">
        <v>50</v>
      </c>
      <c r="V1262" s="57"/>
      <c r="W1262" s="57"/>
      <c r="X1262" s="358"/>
      <c r="Y1262" s="415"/>
      <c r="Z1262" s="233"/>
      <c r="AA1262" s="233"/>
      <c r="AB1262" s="233"/>
      <c r="AC1262" s="161"/>
      <c r="AD1262" s="161"/>
      <c r="AE1262" s="164"/>
      <c r="AF1262" s="167"/>
      <c r="AG1262" s="560"/>
      <c r="AH1262" s="560"/>
      <c r="AI1262" s="521"/>
      <c r="AJ1262" s="666"/>
      <c r="AK1262" s="666"/>
      <c r="AL1262" s="666"/>
      <c r="AM1262" s="666"/>
      <c r="AN1262" s="667"/>
    </row>
    <row r="1263" spans="1:40" s="64" customFormat="1" ht="63.75" x14ac:dyDescent="0.2">
      <c r="A1263" s="477"/>
      <c r="B1263" s="161"/>
      <c r="C1263" s="161"/>
      <c r="D1263" s="161"/>
      <c r="E1263" s="161"/>
      <c r="F1263" s="159"/>
      <c r="G1263" s="159"/>
      <c r="H1263" s="355"/>
      <c r="I1263" s="56" t="s">
        <v>60</v>
      </c>
      <c r="J1263" s="58"/>
      <c r="K1263" s="58" t="s">
        <v>73</v>
      </c>
      <c r="L1263" s="358"/>
      <c r="M1263" s="355"/>
      <c r="N1263" s="355"/>
      <c r="O1263" s="355"/>
      <c r="P1263" s="155"/>
      <c r="Q1263" s="413"/>
      <c r="R1263" s="413"/>
      <c r="S1263" s="413"/>
      <c r="T1263" s="361"/>
      <c r="U1263" s="56" t="s">
        <v>52</v>
      </c>
      <c r="V1263" s="57"/>
      <c r="W1263" s="57"/>
      <c r="X1263" s="358"/>
      <c r="Y1263" s="415"/>
      <c r="Z1263" s="233"/>
      <c r="AA1263" s="233"/>
      <c r="AB1263" s="233"/>
      <c r="AC1263" s="161"/>
      <c r="AD1263" s="161"/>
      <c r="AE1263" s="164"/>
      <c r="AF1263" s="167"/>
      <c r="AG1263" s="560"/>
      <c r="AH1263" s="560"/>
      <c r="AI1263" s="521"/>
      <c r="AJ1263" s="666"/>
      <c r="AK1263" s="666"/>
      <c r="AL1263" s="666"/>
      <c r="AM1263" s="666"/>
      <c r="AN1263" s="667"/>
    </row>
    <row r="1264" spans="1:40" s="64" customFormat="1" ht="38.25" x14ac:dyDescent="0.2">
      <c r="A1264" s="477"/>
      <c r="B1264" s="161"/>
      <c r="C1264" s="161"/>
      <c r="D1264" s="161"/>
      <c r="E1264" s="161"/>
      <c r="F1264" s="159"/>
      <c r="G1264" s="159"/>
      <c r="H1264" s="355"/>
      <c r="I1264" s="56" t="s">
        <v>61</v>
      </c>
      <c r="J1264" s="297" t="s">
        <v>73</v>
      </c>
      <c r="K1264" s="297"/>
      <c r="L1264" s="358"/>
      <c r="M1264" s="355"/>
      <c r="N1264" s="355"/>
      <c r="O1264" s="355"/>
      <c r="P1264" s="179"/>
      <c r="Q1264" s="414"/>
      <c r="R1264" s="414"/>
      <c r="S1264" s="414"/>
      <c r="T1264" s="362"/>
      <c r="U1264" s="56" t="s">
        <v>53</v>
      </c>
      <c r="V1264" s="57"/>
      <c r="W1264" s="57"/>
      <c r="X1264" s="359"/>
      <c r="Y1264" s="415"/>
      <c r="Z1264" s="233"/>
      <c r="AA1264" s="233"/>
      <c r="AB1264" s="233"/>
      <c r="AC1264" s="161"/>
      <c r="AD1264" s="161"/>
      <c r="AE1264" s="164"/>
      <c r="AF1264" s="167"/>
      <c r="AG1264" s="560"/>
      <c r="AH1264" s="560"/>
      <c r="AI1264" s="521"/>
      <c r="AJ1264" s="666"/>
      <c r="AK1264" s="666"/>
      <c r="AL1264" s="666"/>
      <c r="AM1264" s="666"/>
      <c r="AN1264" s="667"/>
    </row>
    <row r="1265" spans="1:40" s="64" customFormat="1" ht="76.5" x14ac:dyDescent="0.2">
      <c r="A1265" s="477"/>
      <c r="B1265" s="161"/>
      <c r="C1265" s="161"/>
      <c r="D1265" s="161"/>
      <c r="E1265" s="161"/>
      <c r="F1265" s="159"/>
      <c r="G1265" s="159"/>
      <c r="H1265" s="355"/>
      <c r="I1265" s="56"/>
      <c r="J1265" s="297"/>
      <c r="K1265" s="297"/>
      <c r="L1265" s="358"/>
      <c r="M1265" s="355"/>
      <c r="N1265" s="355"/>
      <c r="O1265" s="355"/>
      <c r="P1265" s="178"/>
      <c r="Q1265" s="298"/>
      <c r="R1265" s="298"/>
      <c r="S1265" s="298"/>
      <c r="T1265" s="360" t="s">
        <v>62</v>
      </c>
      <c r="U1265" s="56" t="s">
        <v>43</v>
      </c>
      <c r="V1265" s="57"/>
      <c r="W1265" s="57"/>
      <c r="X1265" s="320">
        <f>SUM(IF(V1265="x",15)+IF(V1266="x",5)+IF(V1267="x",15)+IF(V1268="x",10)+IF(V1269="x",15)+IF(V1270="x",10)+IF(V1271="x",30))</f>
        <v>0</v>
      </c>
      <c r="Y1265" s="415"/>
      <c r="Z1265" s="233"/>
      <c r="AA1265" s="233"/>
      <c r="AB1265" s="233"/>
      <c r="AC1265" s="161"/>
      <c r="AD1265" s="161"/>
      <c r="AE1265" s="164"/>
      <c r="AF1265" s="167"/>
      <c r="AG1265" s="560"/>
      <c r="AH1265" s="560"/>
      <c r="AI1265" s="521"/>
      <c r="AJ1265" s="666"/>
      <c r="AK1265" s="666"/>
      <c r="AL1265" s="666"/>
      <c r="AM1265" s="666"/>
      <c r="AN1265" s="667"/>
    </row>
    <row r="1266" spans="1:40" s="64" customFormat="1" ht="63.75" x14ac:dyDescent="0.2">
      <c r="A1266" s="477"/>
      <c r="B1266" s="161"/>
      <c r="C1266" s="161"/>
      <c r="D1266" s="161"/>
      <c r="E1266" s="161"/>
      <c r="F1266" s="159"/>
      <c r="G1266" s="159"/>
      <c r="H1266" s="355"/>
      <c r="I1266" s="56"/>
      <c r="J1266" s="297"/>
      <c r="K1266" s="297"/>
      <c r="L1266" s="358"/>
      <c r="M1266" s="355"/>
      <c r="N1266" s="355"/>
      <c r="O1266" s="355"/>
      <c r="P1266" s="178"/>
      <c r="Q1266" s="298"/>
      <c r="R1266" s="298"/>
      <c r="S1266" s="298"/>
      <c r="T1266" s="361"/>
      <c r="U1266" s="56" t="s">
        <v>46</v>
      </c>
      <c r="V1266" s="57"/>
      <c r="W1266" s="57"/>
      <c r="X1266" s="320"/>
      <c r="Y1266" s="415"/>
      <c r="Z1266" s="233"/>
      <c r="AA1266" s="233"/>
      <c r="AB1266" s="233"/>
      <c r="AC1266" s="161"/>
      <c r="AD1266" s="161"/>
      <c r="AE1266" s="164"/>
      <c r="AF1266" s="167"/>
      <c r="AG1266" s="560"/>
      <c r="AH1266" s="560"/>
      <c r="AI1266" s="521"/>
      <c r="AJ1266" s="666"/>
      <c r="AK1266" s="666"/>
      <c r="AL1266" s="666"/>
      <c r="AM1266" s="666"/>
      <c r="AN1266" s="667"/>
    </row>
    <row r="1267" spans="1:40" s="64" customFormat="1" ht="14.45" customHeight="1" x14ac:dyDescent="0.2">
      <c r="A1267" s="477"/>
      <c r="B1267" s="161"/>
      <c r="C1267" s="161"/>
      <c r="D1267" s="161"/>
      <c r="E1267" s="161"/>
      <c r="F1267" s="159"/>
      <c r="G1267" s="159"/>
      <c r="H1267" s="355"/>
      <c r="I1267" s="56" t="s">
        <v>63</v>
      </c>
      <c r="J1267" s="58"/>
      <c r="K1267" s="58" t="s">
        <v>73</v>
      </c>
      <c r="L1267" s="358"/>
      <c r="M1267" s="355"/>
      <c r="N1267" s="355"/>
      <c r="O1267" s="355"/>
      <c r="P1267" s="178"/>
      <c r="Q1267" s="298"/>
      <c r="R1267" s="298"/>
      <c r="S1267" s="298"/>
      <c r="T1267" s="361"/>
      <c r="U1267" s="56" t="s">
        <v>47</v>
      </c>
      <c r="V1267" s="57"/>
      <c r="W1267" s="57"/>
      <c r="X1267" s="320"/>
      <c r="Y1267" s="415"/>
      <c r="Z1267" s="233"/>
      <c r="AA1267" s="233"/>
      <c r="AB1267" s="233"/>
      <c r="AC1267" s="161"/>
      <c r="AD1267" s="161"/>
      <c r="AE1267" s="164"/>
      <c r="AF1267" s="167"/>
      <c r="AG1267" s="560"/>
      <c r="AH1267" s="560"/>
      <c r="AI1267" s="521"/>
      <c r="AJ1267" s="666"/>
      <c r="AK1267" s="666"/>
      <c r="AL1267" s="666"/>
      <c r="AM1267" s="666"/>
      <c r="AN1267" s="667"/>
    </row>
    <row r="1268" spans="1:40" s="64" customFormat="1" ht="14.45" customHeight="1" x14ac:dyDescent="0.2">
      <c r="A1268" s="477"/>
      <c r="B1268" s="161"/>
      <c r="C1268" s="161"/>
      <c r="D1268" s="161"/>
      <c r="E1268" s="161"/>
      <c r="F1268" s="159"/>
      <c r="G1268" s="159"/>
      <c r="H1268" s="355"/>
      <c r="I1268" s="56" t="s">
        <v>64</v>
      </c>
      <c r="J1268" s="58" t="s">
        <v>73</v>
      </c>
      <c r="K1268" s="58"/>
      <c r="L1268" s="358"/>
      <c r="M1268" s="355"/>
      <c r="N1268" s="355"/>
      <c r="O1268" s="355"/>
      <c r="P1268" s="178"/>
      <c r="Q1268" s="298"/>
      <c r="R1268" s="298"/>
      <c r="S1268" s="298"/>
      <c r="T1268" s="361"/>
      <c r="U1268" s="56" t="s">
        <v>48</v>
      </c>
      <c r="V1268" s="57"/>
      <c r="W1268" s="57"/>
      <c r="X1268" s="320"/>
      <c r="Y1268" s="415"/>
      <c r="Z1268" s="233"/>
      <c r="AA1268" s="233"/>
      <c r="AB1268" s="233"/>
      <c r="AC1268" s="161"/>
      <c r="AD1268" s="161"/>
      <c r="AE1268" s="164"/>
      <c r="AF1268" s="167"/>
      <c r="AG1268" s="560"/>
      <c r="AH1268" s="560"/>
      <c r="AI1268" s="521"/>
      <c r="AJ1268" s="666"/>
      <c r="AK1268" s="666"/>
      <c r="AL1268" s="666"/>
      <c r="AM1268" s="666"/>
      <c r="AN1268" s="667"/>
    </row>
    <row r="1269" spans="1:40" s="64" customFormat="1" ht="63.75" x14ac:dyDescent="0.2">
      <c r="A1269" s="477"/>
      <c r="B1269" s="161"/>
      <c r="C1269" s="161"/>
      <c r="D1269" s="161"/>
      <c r="E1269" s="161"/>
      <c r="F1269" s="159"/>
      <c r="G1269" s="159"/>
      <c r="H1269" s="355"/>
      <c r="I1269" s="56" t="s">
        <v>65</v>
      </c>
      <c r="J1269" s="58"/>
      <c r="K1269" s="58" t="s">
        <v>73</v>
      </c>
      <c r="L1269" s="358"/>
      <c r="M1269" s="355"/>
      <c r="N1269" s="355"/>
      <c r="O1269" s="355"/>
      <c r="P1269" s="178"/>
      <c r="Q1269" s="298"/>
      <c r="R1269" s="298"/>
      <c r="S1269" s="298"/>
      <c r="T1269" s="361"/>
      <c r="U1269" s="56" t="s">
        <v>50</v>
      </c>
      <c r="V1269" s="57"/>
      <c r="W1269" s="57"/>
      <c r="X1269" s="320"/>
      <c r="Y1269" s="415"/>
      <c r="Z1269" s="233"/>
      <c r="AA1269" s="233"/>
      <c r="AB1269" s="233"/>
      <c r="AC1269" s="161"/>
      <c r="AD1269" s="161"/>
      <c r="AE1269" s="164"/>
      <c r="AF1269" s="167"/>
      <c r="AG1269" s="560"/>
      <c r="AH1269" s="560"/>
      <c r="AI1269" s="521"/>
      <c r="AJ1269" s="666"/>
      <c r="AK1269" s="666"/>
      <c r="AL1269" s="666"/>
      <c r="AM1269" s="666"/>
      <c r="AN1269" s="667"/>
    </row>
    <row r="1270" spans="1:40" s="64" customFormat="1" ht="63.75" x14ac:dyDescent="0.2">
      <c r="A1270" s="477"/>
      <c r="B1270" s="161"/>
      <c r="C1270" s="161"/>
      <c r="D1270" s="161"/>
      <c r="E1270" s="161"/>
      <c r="F1270" s="159"/>
      <c r="G1270" s="159"/>
      <c r="H1270" s="355"/>
      <c r="I1270" s="56" t="s">
        <v>66</v>
      </c>
      <c r="J1270" s="58"/>
      <c r="K1270" s="58" t="s">
        <v>73</v>
      </c>
      <c r="L1270" s="358"/>
      <c r="M1270" s="355"/>
      <c r="N1270" s="355"/>
      <c r="O1270" s="355"/>
      <c r="P1270" s="178"/>
      <c r="Q1270" s="298"/>
      <c r="R1270" s="298"/>
      <c r="S1270" s="298"/>
      <c r="T1270" s="361"/>
      <c r="U1270" s="56" t="s">
        <v>52</v>
      </c>
      <c r="V1270" s="57"/>
      <c r="W1270" s="57"/>
      <c r="X1270" s="320"/>
      <c r="Y1270" s="415"/>
      <c r="Z1270" s="233"/>
      <c r="AA1270" s="233"/>
      <c r="AB1270" s="233"/>
      <c r="AC1270" s="161"/>
      <c r="AD1270" s="161"/>
      <c r="AE1270" s="164"/>
      <c r="AF1270" s="167"/>
      <c r="AG1270" s="560"/>
      <c r="AH1270" s="560"/>
      <c r="AI1270" s="521"/>
      <c r="AJ1270" s="666"/>
      <c r="AK1270" s="666"/>
      <c r="AL1270" s="666"/>
      <c r="AM1270" s="666"/>
      <c r="AN1270" s="667"/>
    </row>
    <row r="1271" spans="1:40" s="64" customFormat="1" ht="14.45" customHeight="1" x14ac:dyDescent="0.2">
      <c r="A1271" s="477"/>
      <c r="B1271" s="161"/>
      <c r="C1271" s="161"/>
      <c r="D1271" s="161"/>
      <c r="E1271" s="161"/>
      <c r="F1271" s="159"/>
      <c r="G1271" s="159"/>
      <c r="H1271" s="355"/>
      <c r="I1271" s="56" t="s">
        <v>67</v>
      </c>
      <c r="J1271" s="58"/>
      <c r="K1271" s="58" t="s">
        <v>73</v>
      </c>
      <c r="L1271" s="358"/>
      <c r="M1271" s="355"/>
      <c r="N1271" s="355"/>
      <c r="O1271" s="355"/>
      <c r="P1271" s="178"/>
      <c r="Q1271" s="298"/>
      <c r="R1271" s="298"/>
      <c r="S1271" s="298"/>
      <c r="T1271" s="362"/>
      <c r="U1271" s="56" t="s">
        <v>53</v>
      </c>
      <c r="V1271" s="57"/>
      <c r="W1271" s="57"/>
      <c r="X1271" s="320"/>
      <c r="Y1271" s="415"/>
      <c r="Z1271" s="233"/>
      <c r="AA1271" s="233"/>
      <c r="AB1271" s="233"/>
      <c r="AC1271" s="161"/>
      <c r="AD1271" s="161"/>
      <c r="AE1271" s="164"/>
      <c r="AF1271" s="167"/>
      <c r="AG1271" s="560"/>
      <c r="AH1271" s="560"/>
      <c r="AI1271" s="521"/>
      <c r="AJ1271" s="666"/>
      <c r="AK1271" s="666"/>
      <c r="AL1271" s="666"/>
      <c r="AM1271" s="666"/>
      <c r="AN1271" s="667"/>
    </row>
    <row r="1272" spans="1:40" s="64" customFormat="1" ht="14.45" customHeight="1" x14ac:dyDescent="0.2">
      <c r="A1272" s="477"/>
      <c r="B1272" s="161"/>
      <c r="C1272" s="161"/>
      <c r="D1272" s="161"/>
      <c r="E1272" s="161"/>
      <c r="F1272" s="159"/>
      <c r="G1272" s="159"/>
      <c r="H1272" s="355"/>
      <c r="I1272" s="56" t="s">
        <v>68</v>
      </c>
      <c r="J1272" s="36"/>
      <c r="K1272" s="58" t="s">
        <v>73</v>
      </c>
      <c r="L1272" s="358"/>
      <c r="M1272" s="355"/>
      <c r="N1272" s="355"/>
      <c r="O1272" s="355"/>
      <c r="P1272" s="368" t="s">
        <v>69</v>
      </c>
      <c r="Q1272" s="369"/>
      <c r="R1272" s="369"/>
      <c r="S1272" s="369"/>
      <c r="T1272" s="369"/>
      <c r="U1272" s="369"/>
      <c r="V1272" s="369"/>
      <c r="W1272" s="369"/>
      <c r="X1272" s="370"/>
      <c r="Y1272" s="415"/>
      <c r="Z1272" s="233"/>
      <c r="AA1272" s="233"/>
      <c r="AB1272" s="233"/>
      <c r="AC1272" s="161"/>
      <c r="AD1272" s="161"/>
      <c r="AE1272" s="164"/>
      <c r="AF1272" s="167"/>
      <c r="AG1272" s="560"/>
      <c r="AH1272" s="560"/>
      <c r="AI1272" s="521"/>
      <c r="AJ1272" s="666"/>
      <c r="AK1272" s="666"/>
      <c r="AL1272" s="666"/>
      <c r="AM1272" s="666"/>
      <c r="AN1272" s="667"/>
    </row>
    <row r="1273" spans="1:40" s="64" customFormat="1" ht="14.45" customHeight="1" x14ac:dyDescent="0.2">
      <c r="A1273" s="477"/>
      <c r="B1273" s="161"/>
      <c r="C1273" s="161"/>
      <c r="D1273" s="161"/>
      <c r="E1273" s="161"/>
      <c r="F1273" s="159"/>
      <c r="G1273" s="159"/>
      <c r="H1273" s="355"/>
      <c r="I1273" s="56" t="s">
        <v>70</v>
      </c>
      <c r="J1273" s="38"/>
      <c r="K1273" s="58" t="s">
        <v>73</v>
      </c>
      <c r="L1273" s="358"/>
      <c r="M1273" s="355"/>
      <c r="N1273" s="355"/>
      <c r="O1273" s="355"/>
      <c r="P1273" s="371"/>
      <c r="Q1273" s="372"/>
      <c r="R1273" s="372"/>
      <c r="S1273" s="372"/>
      <c r="T1273" s="372"/>
      <c r="U1273" s="372"/>
      <c r="V1273" s="372"/>
      <c r="W1273" s="372"/>
      <c r="X1273" s="373"/>
      <c r="Y1273" s="415"/>
      <c r="Z1273" s="233"/>
      <c r="AA1273" s="233"/>
      <c r="AB1273" s="233"/>
      <c r="AC1273" s="161"/>
      <c r="AD1273" s="161"/>
      <c r="AE1273" s="164"/>
      <c r="AF1273" s="167"/>
      <c r="AG1273" s="560"/>
      <c r="AH1273" s="560"/>
      <c r="AI1273" s="521"/>
      <c r="AJ1273" s="666"/>
      <c r="AK1273" s="666"/>
      <c r="AL1273" s="666"/>
      <c r="AM1273" s="666"/>
      <c r="AN1273" s="667"/>
    </row>
    <row r="1274" spans="1:40" s="64" customFormat="1" ht="14.45" customHeight="1" x14ac:dyDescent="0.2">
      <c r="A1274" s="477"/>
      <c r="B1274" s="161"/>
      <c r="C1274" s="161"/>
      <c r="D1274" s="161"/>
      <c r="E1274" s="161"/>
      <c r="F1274" s="159"/>
      <c r="G1274" s="159"/>
      <c r="H1274" s="355"/>
      <c r="I1274" s="56" t="s">
        <v>71</v>
      </c>
      <c r="J1274" s="38"/>
      <c r="K1274" s="58" t="s">
        <v>73</v>
      </c>
      <c r="L1274" s="358"/>
      <c r="M1274" s="355"/>
      <c r="N1274" s="355"/>
      <c r="O1274" s="355"/>
      <c r="P1274" s="371"/>
      <c r="Q1274" s="372"/>
      <c r="R1274" s="372"/>
      <c r="S1274" s="372"/>
      <c r="T1274" s="372"/>
      <c r="U1274" s="372"/>
      <c r="V1274" s="372"/>
      <c r="W1274" s="372"/>
      <c r="X1274" s="373"/>
      <c r="Y1274" s="415"/>
      <c r="Z1274" s="233"/>
      <c r="AA1274" s="233"/>
      <c r="AB1274" s="233"/>
      <c r="AC1274" s="161"/>
      <c r="AD1274" s="161"/>
      <c r="AE1274" s="164"/>
      <c r="AF1274" s="167"/>
      <c r="AG1274" s="560"/>
      <c r="AH1274" s="560"/>
      <c r="AI1274" s="521"/>
      <c r="AJ1274" s="666"/>
      <c r="AK1274" s="666"/>
      <c r="AL1274" s="666"/>
      <c r="AM1274" s="666"/>
      <c r="AN1274" s="667"/>
    </row>
    <row r="1275" spans="1:40" s="64" customFormat="1" ht="15" customHeight="1" thickBot="1" x14ac:dyDescent="0.25">
      <c r="A1275" s="477"/>
      <c r="B1275" s="161"/>
      <c r="C1275" s="161"/>
      <c r="D1275" s="161"/>
      <c r="E1275" s="161"/>
      <c r="F1275" s="159"/>
      <c r="G1275" s="159"/>
      <c r="H1275" s="355"/>
      <c r="I1275" s="56" t="s">
        <v>72</v>
      </c>
      <c r="J1275" s="91"/>
      <c r="K1275" s="58" t="s">
        <v>73</v>
      </c>
      <c r="L1275" s="358"/>
      <c r="M1275" s="355"/>
      <c r="N1275" s="355"/>
      <c r="O1275" s="355"/>
      <c r="P1275" s="371"/>
      <c r="Q1275" s="372"/>
      <c r="R1275" s="372"/>
      <c r="S1275" s="372"/>
      <c r="T1275" s="372"/>
      <c r="U1275" s="372"/>
      <c r="V1275" s="372"/>
      <c r="W1275" s="372"/>
      <c r="X1275" s="373"/>
      <c r="Y1275" s="415"/>
      <c r="Z1275" s="233"/>
      <c r="AA1275" s="233"/>
      <c r="AB1275" s="233"/>
      <c r="AC1275" s="235"/>
      <c r="AD1275" s="235"/>
      <c r="AE1275" s="236"/>
      <c r="AF1275" s="237"/>
      <c r="AG1275" s="560"/>
      <c r="AH1275" s="560"/>
      <c r="AI1275" s="522"/>
      <c r="AJ1275" s="668"/>
      <c r="AK1275" s="668"/>
      <c r="AL1275" s="668"/>
      <c r="AM1275" s="668"/>
      <c r="AN1275" s="669"/>
    </row>
    <row r="1276" spans="1:40" s="64" customFormat="1" ht="26.45" customHeight="1" x14ac:dyDescent="0.2">
      <c r="A1276" s="478" t="s">
        <v>524</v>
      </c>
      <c r="B1276" s="190" t="s">
        <v>573</v>
      </c>
      <c r="C1276" s="190" t="s">
        <v>525</v>
      </c>
      <c r="D1276" s="377" t="s">
        <v>526</v>
      </c>
      <c r="E1276" s="397" t="s">
        <v>527</v>
      </c>
      <c r="F1276" s="481" t="s">
        <v>528</v>
      </c>
      <c r="G1276" s="353">
        <v>1</v>
      </c>
      <c r="H1276" s="354" t="str">
        <f>IF(G1276=1,"RARA VEZ",IF(G1276=2,"IMPROBABLE",IF(G1276=3,"POSIBLE",IF(G1276=4,"PROBABLE",IF(G1276=5,"CASI SEGURO"," ")))))</f>
        <v>RARA VEZ</v>
      </c>
      <c r="I1276" s="52" t="s">
        <v>41</v>
      </c>
      <c r="J1276" s="54" t="s">
        <v>74</v>
      </c>
      <c r="K1276" s="54"/>
      <c r="L1276" s="357">
        <f>COUNTIF(J1276:J1307,"x")</f>
        <v>9</v>
      </c>
      <c r="M1276" s="354" t="str">
        <f>IF(L1276&lt;6,"5",IF(L1276&gt;11,"20",IF(L1276&gt;6,"10","10 ")))</f>
        <v>10</v>
      </c>
      <c r="N1276" s="354">
        <f>(G1276*M1276)</f>
        <v>10</v>
      </c>
      <c r="O1276" s="354" t="str">
        <f>IF(N1276&lt;11,"BAJA",IF(N1276&gt;59,"EXTREMA",IF(N1276=15,"MODERADA",IF(N1276=20,"MODERADA",IF(N1276=25,"MODERADA",IF(N1276=30,"ALTA",IF(N1276=40,"ALTA",IF(N1276=50,"ALTA"," "))))))))</f>
        <v>BAJA</v>
      </c>
      <c r="P1276" s="377" t="s">
        <v>529</v>
      </c>
      <c r="Q1276" s="378" t="s">
        <v>73</v>
      </c>
      <c r="R1276" s="378"/>
      <c r="S1276" s="378"/>
      <c r="T1276" s="379" t="s">
        <v>42</v>
      </c>
      <c r="U1276" s="52" t="s">
        <v>43</v>
      </c>
      <c r="V1276" s="55" t="s">
        <v>73</v>
      </c>
      <c r="W1276" s="55"/>
      <c r="X1276" s="380">
        <f>SUM(IF(V1276="x",15)+IF(V1277="x",5)+IF(V1278="x",15)+IF(V1279="x",10)+IF(V1280="x",15)+IF(V1281="x",10)+IF(V1282="x",30))</f>
        <v>85</v>
      </c>
      <c r="Y1276" s="482">
        <f>AVERAGE(X1276:X1303)</f>
        <v>21.25</v>
      </c>
      <c r="Z1276" s="381" t="str">
        <f>IF(Y1276&lt;86,"DEBIL",IF(Y1276&gt;95,"FUERTE",IF(Y1276=86,"MODERADO",IF(Y1276=87,"MODERADO",IF(Y1276=88,"MODERADO",IF(Y1276=89,"MODERADO",IF(Y1276=90,"MODERADO",IF(Y1276=91,"MODERADO",IF(Y1276=92,"MODERADO",IF(Y1276=93,"MODERADO",IF(Y1276=94,"MODERADO",IF(Y1276=95,"MODERADO"," "))))))))))))</f>
        <v>DEBIL</v>
      </c>
      <c r="AA1276" s="381" t="str">
        <f>IF(Y1276&lt;85,O1276," ")</f>
        <v>BAJA</v>
      </c>
      <c r="AB1276" s="381" t="s">
        <v>44</v>
      </c>
      <c r="AC1276" s="189" t="s">
        <v>530</v>
      </c>
      <c r="AD1276" s="190" t="s">
        <v>531</v>
      </c>
      <c r="AE1276" s="190"/>
      <c r="AF1276" s="191"/>
      <c r="AG1276" s="178" t="s">
        <v>710</v>
      </c>
      <c r="AH1276" s="178" t="s">
        <v>693</v>
      </c>
      <c r="AI1276" s="135"/>
      <c r="AJ1276" s="136"/>
      <c r="AK1276" s="136"/>
      <c r="AL1276" s="136"/>
      <c r="AM1276" s="136"/>
      <c r="AN1276" s="137"/>
    </row>
    <row r="1277" spans="1:40" s="64" customFormat="1" ht="25.5" customHeight="1" x14ac:dyDescent="0.2">
      <c r="A1277" s="479"/>
      <c r="B1277" s="155"/>
      <c r="C1277" s="155"/>
      <c r="D1277" s="217"/>
      <c r="E1277" s="398"/>
      <c r="F1277" s="147"/>
      <c r="G1277" s="159"/>
      <c r="H1277" s="355"/>
      <c r="I1277" s="274" t="s">
        <v>45</v>
      </c>
      <c r="J1277" s="297" t="s">
        <v>74</v>
      </c>
      <c r="K1277" s="297"/>
      <c r="L1277" s="358"/>
      <c r="M1277" s="355"/>
      <c r="N1277" s="355"/>
      <c r="O1277" s="355"/>
      <c r="P1277" s="217"/>
      <c r="Q1277" s="298"/>
      <c r="R1277" s="298"/>
      <c r="S1277" s="298"/>
      <c r="T1277" s="361"/>
      <c r="U1277" s="56" t="s">
        <v>46</v>
      </c>
      <c r="V1277" s="57" t="s">
        <v>73</v>
      </c>
      <c r="W1277" s="57"/>
      <c r="X1277" s="320"/>
      <c r="Y1277" s="415"/>
      <c r="Z1277" s="233"/>
      <c r="AA1277" s="233"/>
      <c r="AB1277" s="233"/>
      <c r="AC1277" s="153"/>
      <c r="AD1277" s="155"/>
      <c r="AE1277" s="155"/>
      <c r="AF1277" s="157"/>
      <c r="AG1277" s="155"/>
      <c r="AH1277" s="155"/>
      <c r="AI1277" s="138"/>
      <c r="AJ1277" s="139"/>
      <c r="AK1277" s="139"/>
      <c r="AL1277" s="139"/>
      <c r="AM1277" s="139"/>
      <c r="AN1277" s="140"/>
    </row>
    <row r="1278" spans="1:40" s="64" customFormat="1" ht="13.15" customHeight="1" x14ac:dyDescent="0.2">
      <c r="A1278" s="479"/>
      <c r="B1278" s="155"/>
      <c r="C1278" s="155"/>
      <c r="D1278" s="217"/>
      <c r="E1278" s="398"/>
      <c r="F1278" s="147"/>
      <c r="G1278" s="159"/>
      <c r="H1278" s="355"/>
      <c r="I1278" s="274"/>
      <c r="J1278" s="297"/>
      <c r="K1278" s="297"/>
      <c r="L1278" s="358"/>
      <c r="M1278" s="355"/>
      <c r="N1278" s="355"/>
      <c r="O1278" s="355"/>
      <c r="P1278" s="217"/>
      <c r="Q1278" s="298"/>
      <c r="R1278" s="298"/>
      <c r="S1278" s="298"/>
      <c r="T1278" s="361"/>
      <c r="U1278" s="56" t="s">
        <v>47</v>
      </c>
      <c r="V1278" s="57"/>
      <c r="W1278" s="57" t="s">
        <v>73</v>
      </c>
      <c r="X1278" s="320"/>
      <c r="Y1278" s="415"/>
      <c r="Z1278" s="233"/>
      <c r="AA1278" s="233"/>
      <c r="AB1278" s="233"/>
      <c r="AC1278" s="153"/>
      <c r="AD1278" s="155"/>
      <c r="AE1278" s="155"/>
      <c r="AF1278" s="157"/>
      <c r="AG1278" s="155"/>
      <c r="AH1278" s="155"/>
      <c r="AI1278" s="138"/>
      <c r="AJ1278" s="139"/>
      <c r="AK1278" s="139"/>
      <c r="AL1278" s="139"/>
      <c r="AM1278" s="139"/>
      <c r="AN1278" s="140"/>
    </row>
    <row r="1279" spans="1:40" s="64" customFormat="1" ht="13.15" customHeight="1" x14ac:dyDescent="0.2">
      <c r="A1279" s="479"/>
      <c r="B1279" s="155"/>
      <c r="C1279" s="155"/>
      <c r="D1279" s="217"/>
      <c r="E1279" s="398"/>
      <c r="F1279" s="147"/>
      <c r="G1279" s="159"/>
      <c r="H1279" s="355"/>
      <c r="I1279" s="274"/>
      <c r="J1279" s="297"/>
      <c r="K1279" s="297"/>
      <c r="L1279" s="358"/>
      <c r="M1279" s="355"/>
      <c r="N1279" s="355"/>
      <c r="O1279" s="355"/>
      <c r="P1279" s="217"/>
      <c r="Q1279" s="298"/>
      <c r="R1279" s="298"/>
      <c r="S1279" s="298"/>
      <c r="T1279" s="361"/>
      <c r="U1279" s="56" t="s">
        <v>48</v>
      </c>
      <c r="V1279" s="57" t="s">
        <v>73</v>
      </c>
      <c r="W1279" s="57"/>
      <c r="X1279" s="320"/>
      <c r="Y1279" s="415"/>
      <c r="Z1279" s="233"/>
      <c r="AA1279" s="233"/>
      <c r="AB1279" s="233"/>
      <c r="AC1279" s="153"/>
      <c r="AD1279" s="155"/>
      <c r="AE1279" s="155"/>
      <c r="AF1279" s="157"/>
      <c r="AG1279" s="155"/>
      <c r="AH1279" s="155"/>
      <c r="AI1279" s="138"/>
      <c r="AJ1279" s="139"/>
      <c r="AK1279" s="139"/>
      <c r="AL1279" s="139"/>
      <c r="AM1279" s="139"/>
      <c r="AN1279" s="140"/>
    </row>
    <row r="1280" spans="1:40" s="64" customFormat="1" ht="63.75" x14ac:dyDescent="0.2">
      <c r="A1280" s="479"/>
      <c r="B1280" s="155"/>
      <c r="C1280" s="155"/>
      <c r="D1280" s="217"/>
      <c r="E1280" s="398"/>
      <c r="F1280" s="147"/>
      <c r="G1280" s="159"/>
      <c r="H1280" s="355"/>
      <c r="I1280" s="56" t="s">
        <v>49</v>
      </c>
      <c r="J1280" s="58"/>
      <c r="K1280" s="36" t="s">
        <v>74</v>
      </c>
      <c r="L1280" s="358"/>
      <c r="M1280" s="355"/>
      <c r="N1280" s="355"/>
      <c r="O1280" s="355"/>
      <c r="P1280" s="217"/>
      <c r="Q1280" s="298"/>
      <c r="R1280" s="298"/>
      <c r="S1280" s="298"/>
      <c r="T1280" s="361"/>
      <c r="U1280" s="56" t="s">
        <v>50</v>
      </c>
      <c r="V1280" s="57" t="s">
        <v>73</v>
      </c>
      <c r="W1280" s="57"/>
      <c r="X1280" s="320"/>
      <c r="Y1280" s="415"/>
      <c r="Z1280" s="233"/>
      <c r="AA1280" s="233"/>
      <c r="AB1280" s="233"/>
      <c r="AC1280" s="153"/>
      <c r="AD1280" s="155"/>
      <c r="AE1280" s="155"/>
      <c r="AF1280" s="157"/>
      <c r="AG1280" s="155"/>
      <c r="AH1280" s="155"/>
      <c r="AI1280" s="138"/>
      <c r="AJ1280" s="139"/>
      <c r="AK1280" s="139"/>
      <c r="AL1280" s="139"/>
      <c r="AM1280" s="139"/>
      <c r="AN1280" s="140"/>
    </row>
    <row r="1281" spans="1:40" s="64" customFormat="1" ht="63.75" x14ac:dyDescent="0.2">
      <c r="A1281" s="479"/>
      <c r="B1281" s="155"/>
      <c r="C1281" s="155"/>
      <c r="D1281" s="217"/>
      <c r="E1281" s="398"/>
      <c r="F1281" s="147"/>
      <c r="G1281" s="159"/>
      <c r="H1281" s="355"/>
      <c r="I1281" s="274" t="s">
        <v>51</v>
      </c>
      <c r="J1281" s="297" t="s">
        <v>74</v>
      </c>
      <c r="K1281" s="297"/>
      <c r="L1281" s="358"/>
      <c r="M1281" s="355"/>
      <c r="N1281" s="355"/>
      <c r="O1281" s="355"/>
      <c r="P1281" s="217"/>
      <c r="Q1281" s="298"/>
      <c r="R1281" s="298"/>
      <c r="S1281" s="298"/>
      <c r="T1281" s="361"/>
      <c r="U1281" s="56" t="s">
        <v>52</v>
      </c>
      <c r="V1281" s="57" t="s">
        <v>73</v>
      </c>
      <c r="W1281" s="57"/>
      <c r="X1281" s="320"/>
      <c r="Y1281" s="415"/>
      <c r="Z1281" s="233"/>
      <c r="AA1281" s="233"/>
      <c r="AB1281" s="233"/>
      <c r="AC1281" s="153"/>
      <c r="AD1281" s="155"/>
      <c r="AE1281" s="155"/>
      <c r="AF1281" s="157"/>
      <c r="AG1281" s="155"/>
      <c r="AH1281" s="155"/>
      <c r="AI1281" s="138"/>
      <c r="AJ1281" s="139"/>
      <c r="AK1281" s="139"/>
      <c r="AL1281" s="139"/>
      <c r="AM1281" s="139"/>
      <c r="AN1281" s="140"/>
    </row>
    <row r="1282" spans="1:40" s="64" customFormat="1" ht="13.15" customHeight="1" x14ac:dyDescent="0.2">
      <c r="A1282" s="479"/>
      <c r="B1282" s="155"/>
      <c r="C1282" s="155"/>
      <c r="D1282" s="217"/>
      <c r="E1282" s="398"/>
      <c r="F1282" s="147"/>
      <c r="G1282" s="159"/>
      <c r="H1282" s="355"/>
      <c r="I1282" s="274"/>
      <c r="J1282" s="297"/>
      <c r="K1282" s="297"/>
      <c r="L1282" s="358"/>
      <c r="M1282" s="355"/>
      <c r="N1282" s="355"/>
      <c r="O1282" s="355"/>
      <c r="P1282" s="217"/>
      <c r="Q1282" s="298"/>
      <c r="R1282" s="298"/>
      <c r="S1282" s="298"/>
      <c r="T1282" s="362"/>
      <c r="U1282" s="56" t="s">
        <v>53</v>
      </c>
      <c r="V1282" s="57" t="s">
        <v>73</v>
      </c>
      <c r="W1282" s="57"/>
      <c r="X1282" s="320"/>
      <c r="Y1282" s="415"/>
      <c r="Z1282" s="233"/>
      <c r="AA1282" s="233"/>
      <c r="AB1282" s="233"/>
      <c r="AC1282" s="153"/>
      <c r="AD1282" s="155"/>
      <c r="AE1282" s="155"/>
      <c r="AF1282" s="157"/>
      <c r="AG1282" s="155"/>
      <c r="AH1282" s="155"/>
      <c r="AI1282" s="138"/>
      <c r="AJ1282" s="139"/>
      <c r="AK1282" s="139"/>
      <c r="AL1282" s="139"/>
      <c r="AM1282" s="139"/>
      <c r="AN1282" s="140"/>
    </row>
    <row r="1283" spans="1:40" s="64" customFormat="1" ht="76.5" x14ac:dyDescent="0.2">
      <c r="A1283" s="479"/>
      <c r="B1283" s="155"/>
      <c r="C1283" s="155"/>
      <c r="D1283" s="217"/>
      <c r="E1283" s="398"/>
      <c r="F1283" s="147"/>
      <c r="G1283" s="159"/>
      <c r="H1283" s="355"/>
      <c r="I1283" s="274"/>
      <c r="J1283" s="297"/>
      <c r="K1283" s="297"/>
      <c r="L1283" s="358"/>
      <c r="M1283" s="355"/>
      <c r="N1283" s="355"/>
      <c r="O1283" s="355"/>
      <c r="P1283" s="328"/>
      <c r="Q1283" s="298"/>
      <c r="R1283" s="298"/>
      <c r="S1283" s="298"/>
      <c r="T1283" s="360" t="s">
        <v>54</v>
      </c>
      <c r="U1283" s="56" t="s">
        <v>43</v>
      </c>
      <c r="V1283" s="57"/>
      <c r="W1283" s="57"/>
      <c r="X1283" s="320">
        <f>SUM(IF(V1283="x",15)+IF(V1284="x",5)+IF(V1285="x",15)+IF(V1286="x",10)+IF(V1287="x",15)+IF(V1288="x",10)+IF(V1289="x",30))</f>
        <v>0</v>
      </c>
      <c r="Y1283" s="415"/>
      <c r="Z1283" s="233"/>
      <c r="AA1283" s="233"/>
      <c r="AB1283" s="233"/>
      <c r="AC1283" s="153"/>
      <c r="AD1283" s="155"/>
      <c r="AE1283" s="156"/>
      <c r="AF1283" s="157"/>
      <c r="AG1283" s="155"/>
      <c r="AH1283" s="155"/>
      <c r="AI1283" s="138"/>
      <c r="AJ1283" s="139"/>
      <c r="AK1283" s="139"/>
      <c r="AL1283" s="139"/>
      <c r="AM1283" s="139"/>
      <c r="AN1283" s="140"/>
    </row>
    <row r="1284" spans="1:40" s="64" customFormat="1" ht="63.75" x14ac:dyDescent="0.2">
      <c r="A1284" s="479"/>
      <c r="B1284" s="155"/>
      <c r="C1284" s="155"/>
      <c r="D1284" s="217"/>
      <c r="E1284" s="398"/>
      <c r="F1284" s="147"/>
      <c r="G1284" s="159"/>
      <c r="H1284" s="355"/>
      <c r="I1284" s="274" t="s">
        <v>55</v>
      </c>
      <c r="J1284" s="297" t="s">
        <v>74</v>
      </c>
      <c r="K1284" s="297"/>
      <c r="L1284" s="358"/>
      <c r="M1284" s="355"/>
      <c r="N1284" s="355"/>
      <c r="O1284" s="355"/>
      <c r="P1284" s="328"/>
      <c r="Q1284" s="298"/>
      <c r="R1284" s="298"/>
      <c r="S1284" s="298"/>
      <c r="T1284" s="361"/>
      <c r="U1284" s="56" t="s">
        <v>46</v>
      </c>
      <c r="V1284" s="57"/>
      <c r="W1284" s="57"/>
      <c r="X1284" s="320"/>
      <c r="Y1284" s="415"/>
      <c r="Z1284" s="233"/>
      <c r="AA1284" s="233"/>
      <c r="AB1284" s="233"/>
      <c r="AC1284" s="153"/>
      <c r="AD1284" s="155"/>
      <c r="AE1284" s="155"/>
      <c r="AF1284" s="157"/>
      <c r="AG1284" s="155"/>
      <c r="AH1284" s="155"/>
      <c r="AI1284" s="138"/>
      <c r="AJ1284" s="139"/>
      <c r="AK1284" s="139"/>
      <c r="AL1284" s="139"/>
      <c r="AM1284" s="139"/>
      <c r="AN1284" s="140"/>
    </row>
    <row r="1285" spans="1:40" s="64" customFormat="1" ht="13.15" customHeight="1" x14ac:dyDescent="0.2">
      <c r="A1285" s="479"/>
      <c r="B1285" s="155"/>
      <c r="C1285" s="155"/>
      <c r="D1285" s="217"/>
      <c r="E1285" s="398"/>
      <c r="F1285" s="147"/>
      <c r="G1285" s="159"/>
      <c r="H1285" s="355"/>
      <c r="I1285" s="274"/>
      <c r="J1285" s="297"/>
      <c r="K1285" s="297"/>
      <c r="L1285" s="358"/>
      <c r="M1285" s="355"/>
      <c r="N1285" s="355"/>
      <c r="O1285" s="355"/>
      <c r="P1285" s="328"/>
      <c r="Q1285" s="298"/>
      <c r="R1285" s="298"/>
      <c r="S1285" s="298"/>
      <c r="T1285" s="361"/>
      <c r="U1285" s="56" t="s">
        <v>47</v>
      </c>
      <c r="V1285" s="57"/>
      <c r="W1285" s="57"/>
      <c r="X1285" s="320"/>
      <c r="Y1285" s="415"/>
      <c r="Z1285" s="233"/>
      <c r="AA1285" s="233"/>
      <c r="AB1285" s="233"/>
      <c r="AC1285" s="153"/>
      <c r="AD1285" s="155"/>
      <c r="AE1285" s="155"/>
      <c r="AF1285" s="157"/>
      <c r="AG1285" s="155"/>
      <c r="AH1285" s="155"/>
      <c r="AI1285" s="138"/>
      <c r="AJ1285" s="139"/>
      <c r="AK1285" s="139"/>
      <c r="AL1285" s="139"/>
      <c r="AM1285" s="139"/>
      <c r="AN1285" s="140"/>
    </row>
    <row r="1286" spans="1:40" s="64" customFormat="1" ht="13.15" customHeight="1" x14ac:dyDescent="0.2">
      <c r="A1286" s="479"/>
      <c r="B1286" s="155"/>
      <c r="C1286" s="155"/>
      <c r="D1286" s="217"/>
      <c r="E1286" s="398"/>
      <c r="F1286" s="147"/>
      <c r="G1286" s="159"/>
      <c r="H1286" s="355"/>
      <c r="I1286" s="274"/>
      <c r="J1286" s="297"/>
      <c r="K1286" s="297"/>
      <c r="L1286" s="358"/>
      <c r="M1286" s="355"/>
      <c r="N1286" s="355"/>
      <c r="O1286" s="355"/>
      <c r="P1286" s="328"/>
      <c r="Q1286" s="298"/>
      <c r="R1286" s="298"/>
      <c r="S1286" s="298"/>
      <c r="T1286" s="361"/>
      <c r="U1286" s="56" t="s">
        <v>48</v>
      </c>
      <c r="V1286" s="57"/>
      <c r="W1286" s="57"/>
      <c r="X1286" s="320"/>
      <c r="Y1286" s="415"/>
      <c r="Z1286" s="233"/>
      <c r="AA1286" s="233"/>
      <c r="AB1286" s="233"/>
      <c r="AC1286" s="153"/>
      <c r="AD1286" s="155"/>
      <c r="AE1286" s="155"/>
      <c r="AF1286" s="157"/>
      <c r="AG1286" s="155"/>
      <c r="AH1286" s="155"/>
      <c r="AI1286" s="138"/>
      <c r="AJ1286" s="139"/>
      <c r="AK1286" s="139"/>
      <c r="AL1286" s="139"/>
      <c r="AM1286" s="139"/>
      <c r="AN1286" s="140"/>
    </row>
    <row r="1287" spans="1:40" s="64" customFormat="1" ht="63.75" x14ac:dyDescent="0.2">
      <c r="A1287" s="479"/>
      <c r="B1287" s="155"/>
      <c r="C1287" s="155"/>
      <c r="D1287" s="217"/>
      <c r="E1287" s="398"/>
      <c r="F1287" s="147"/>
      <c r="G1287" s="159"/>
      <c r="H1287" s="355"/>
      <c r="I1287" s="56" t="s">
        <v>56</v>
      </c>
      <c r="J1287" s="58"/>
      <c r="K1287" s="58" t="s">
        <v>74</v>
      </c>
      <c r="L1287" s="358"/>
      <c r="M1287" s="355"/>
      <c r="N1287" s="355"/>
      <c r="O1287" s="355"/>
      <c r="P1287" s="328"/>
      <c r="Q1287" s="298"/>
      <c r="R1287" s="298"/>
      <c r="S1287" s="298"/>
      <c r="T1287" s="361"/>
      <c r="U1287" s="56" t="s">
        <v>50</v>
      </c>
      <c r="V1287" s="57"/>
      <c r="W1287" s="57"/>
      <c r="X1287" s="320"/>
      <c r="Y1287" s="415"/>
      <c r="Z1287" s="233"/>
      <c r="AA1287" s="233"/>
      <c r="AB1287" s="233"/>
      <c r="AC1287" s="153"/>
      <c r="AD1287" s="155"/>
      <c r="AE1287" s="155"/>
      <c r="AF1287" s="157"/>
      <c r="AG1287" s="155"/>
      <c r="AH1287" s="155"/>
      <c r="AI1287" s="138"/>
      <c r="AJ1287" s="139"/>
      <c r="AK1287" s="139"/>
      <c r="AL1287" s="139"/>
      <c r="AM1287" s="139"/>
      <c r="AN1287" s="140"/>
    </row>
    <row r="1288" spans="1:40" s="64" customFormat="1" ht="63.75" x14ac:dyDescent="0.2">
      <c r="A1288" s="479"/>
      <c r="B1288" s="155"/>
      <c r="C1288" s="155"/>
      <c r="D1288" s="217"/>
      <c r="E1288" s="398"/>
      <c r="F1288" s="147"/>
      <c r="G1288" s="159"/>
      <c r="H1288" s="355"/>
      <c r="I1288" s="274" t="s">
        <v>57</v>
      </c>
      <c r="J1288" s="297" t="s">
        <v>74</v>
      </c>
      <c r="K1288" s="297"/>
      <c r="L1288" s="358"/>
      <c r="M1288" s="355"/>
      <c r="N1288" s="355"/>
      <c r="O1288" s="355"/>
      <c r="P1288" s="328"/>
      <c r="Q1288" s="298"/>
      <c r="R1288" s="298"/>
      <c r="S1288" s="298"/>
      <c r="T1288" s="361"/>
      <c r="U1288" s="56" t="s">
        <v>52</v>
      </c>
      <c r="V1288" s="57"/>
      <c r="W1288" s="57"/>
      <c r="X1288" s="320"/>
      <c r="Y1288" s="415"/>
      <c r="Z1288" s="233"/>
      <c r="AA1288" s="233"/>
      <c r="AB1288" s="233"/>
      <c r="AC1288" s="153"/>
      <c r="AD1288" s="155"/>
      <c r="AE1288" s="155"/>
      <c r="AF1288" s="157"/>
      <c r="AG1288" s="155"/>
      <c r="AH1288" s="155"/>
      <c r="AI1288" s="138"/>
      <c r="AJ1288" s="139"/>
      <c r="AK1288" s="139"/>
      <c r="AL1288" s="139"/>
      <c r="AM1288" s="139"/>
      <c r="AN1288" s="140"/>
    </row>
    <row r="1289" spans="1:40" s="64" customFormat="1" ht="13.15" customHeight="1" x14ac:dyDescent="0.2">
      <c r="A1289" s="479"/>
      <c r="B1289" s="155"/>
      <c r="C1289" s="155"/>
      <c r="D1289" s="217"/>
      <c r="E1289" s="398"/>
      <c r="F1289" s="147"/>
      <c r="G1289" s="159"/>
      <c r="H1289" s="355"/>
      <c r="I1289" s="274"/>
      <c r="J1289" s="297"/>
      <c r="K1289" s="297"/>
      <c r="L1289" s="358"/>
      <c r="M1289" s="355"/>
      <c r="N1289" s="355"/>
      <c r="O1289" s="355"/>
      <c r="P1289" s="328"/>
      <c r="Q1289" s="298"/>
      <c r="R1289" s="298"/>
      <c r="S1289" s="298"/>
      <c r="T1289" s="362"/>
      <c r="U1289" s="56" t="s">
        <v>53</v>
      </c>
      <c r="V1289" s="57"/>
      <c r="W1289" s="57"/>
      <c r="X1289" s="320"/>
      <c r="Y1289" s="415"/>
      <c r="Z1289" s="233"/>
      <c r="AA1289" s="233"/>
      <c r="AB1289" s="233"/>
      <c r="AC1289" s="153"/>
      <c r="AD1289" s="155"/>
      <c r="AE1289" s="155"/>
      <c r="AF1289" s="157"/>
      <c r="AG1289" s="155"/>
      <c r="AH1289" s="155"/>
      <c r="AI1289" s="138"/>
      <c r="AJ1289" s="139"/>
      <c r="AK1289" s="139"/>
      <c r="AL1289" s="139"/>
      <c r="AM1289" s="139"/>
      <c r="AN1289" s="140"/>
    </row>
    <row r="1290" spans="1:40" s="64" customFormat="1" ht="76.5" x14ac:dyDescent="0.2">
      <c r="A1290" s="479"/>
      <c r="B1290" s="155"/>
      <c r="C1290" s="155"/>
      <c r="D1290" s="217"/>
      <c r="E1290" s="398"/>
      <c r="F1290" s="147"/>
      <c r="G1290" s="159"/>
      <c r="H1290" s="355"/>
      <c r="I1290" s="274"/>
      <c r="J1290" s="297"/>
      <c r="K1290" s="297"/>
      <c r="L1290" s="358"/>
      <c r="M1290" s="355"/>
      <c r="N1290" s="355"/>
      <c r="O1290" s="355"/>
      <c r="P1290" s="217"/>
      <c r="Q1290" s="298"/>
      <c r="R1290" s="298"/>
      <c r="S1290" s="298"/>
      <c r="T1290" s="360" t="s">
        <v>58</v>
      </c>
      <c r="U1290" s="56" t="s">
        <v>43</v>
      </c>
      <c r="V1290" s="57"/>
      <c r="W1290" s="57"/>
      <c r="X1290" s="320">
        <f>SUM(IF(V1290="x",15)+IF(V1291="x",5)+IF(V1292="x",15)+IF(V1293="x",10)+IF(V1294="x",15)+IF(V1295="x",10)+IF(V1296="x",30))</f>
        <v>0</v>
      </c>
      <c r="Y1290" s="415"/>
      <c r="Z1290" s="233"/>
      <c r="AA1290" s="233"/>
      <c r="AB1290" s="233"/>
      <c r="AC1290" s="153"/>
      <c r="AD1290" s="155"/>
      <c r="AE1290" s="155"/>
      <c r="AF1290" s="157"/>
      <c r="AG1290" s="155"/>
      <c r="AH1290" s="155"/>
      <c r="AI1290" s="138"/>
      <c r="AJ1290" s="139"/>
      <c r="AK1290" s="139"/>
      <c r="AL1290" s="139"/>
      <c r="AM1290" s="139"/>
      <c r="AN1290" s="140"/>
    </row>
    <row r="1291" spans="1:40" s="64" customFormat="1" ht="63.75" x14ac:dyDescent="0.2">
      <c r="A1291" s="479"/>
      <c r="B1291" s="155"/>
      <c r="C1291" s="155"/>
      <c r="D1291" s="155" t="s">
        <v>532</v>
      </c>
      <c r="E1291" s="398"/>
      <c r="F1291" s="147"/>
      <c r="G1291" s="159"/>
      <c r="H1291" s="355"/>
      <c r="I1291" s="274" t="s">
        <v>59</v>
      </c>
      <c r="J1291" s="363"/>
      <c r="K1291" s="297" t="s">
        <v>74</v>
      </c>
      <c r="L1291" s="358"/>
      <c r="M1291" s="355"/>
      <c r="N1291" s="355"/>
      <c r="O1291" s="355"/>
      <c r="P1291" s="217"/>
      <c r="Q1291" s="298"/>
      <c r="R1291" s="298"/>
      <c r="S1291" s="298"/>
      <c r="T1291" s="361"/>
      <c r="U1291" s="56" t="s">
        <v>46</v>
      </c>
      <c r="V1291" s="57"/>
      <c r="W1291" s="57"/>
      <c r="X1291" s="320"/>
      <c r="Y1291" s="415"/>
      <c r="Z1291" s="233"/>
      <c r="AA1291" s="233"/>
      <c r="AB1291" s="233"/>
      <c r="AC1291" s="153"/>
      <c r="AD1291" s="155"/>
      <c r="AE1291" s="155"/>
      <c r="AF1291" s="157"/>
      <c r="AG1291" s="155"/>
      <c r="AH1291" s="155"/>
      <c r="AI1291" s="138"/>
      <c r="AJ1291" s="139"/>
      <c r="AK1291" s="139"/>
      <c r="AL1291" s="139"/>
      <c r="AM1291" s="139"/>
      <c r="AN1291" s="140"/>
    </row>
    <row r="1292" spans="1:40" s="64" customFormat="1" ht="13.15" customHeight="1" x14ac:dyDescent="0.2">
      <c r="A1292" s="479"/>
      <c r="B1292" s="155"/>
      <c r="C1292" s="155"/>
      <c r="D1292" s="155"/>
      <c r="E1292" s="398"/>
      <c r="F1292" s="147"/>
      <c r="G1292" s="159"/>
      <c r="H1292" s="355"/>
      <c r="I1292" s="274"/>
      <c r="J1292" s="364"/>
      <c r="K1292" s="297"/>
      <c r="L1292" s="358"/>
      <c r="M1292" s="355"/>
      <c r="N1292" s="355"/>
      <c r="O1292" s="355"/>
      <c r="P1292" s="217"/>
      <c r="Q1292" s="298"/>
      <c r="R1292" s="298"/>
      <c r="S1292" s="298"/>
      <c r="T1292" s="361"/>
      <c r="U1292" s="56" t="s">
        <v>47</v>
      </c>
      <c r="V1292" s="57"/>
      <c r="W1292" s="57"/>
      <c r="X1292" s="320"/>
      <c r="Y1292" s="415"/>
      <c r="Z1292" s="233"/>
      <c r="AA1292" s="233"/>
      <c r="AB1292" s="233"/>
      <c r="AC1292" s="153"/>
      <c r="AD1292" s="155"/>
      <c r="AE1292" s="155"/>
      <c r="AF1292" s="157"/>
      <c r="AG1292" s="155"/>
      <c r="AH1292" s="155"/>
      <c r="AI1292" s="138"/>
      <c r="AJ1292" s="139"/>
      <c r="AK1292" s="139"/>
      <c r="AL1292" s="139"/>
      <c r="AM1292" s="139"/>
      <c r="AN1292" s="140"/>
    </row>
    <row r="1293" spans="1:40" s="64" customFormat="1" ht="13.15" customHeight="1" x14ac:dyDescent="0.2">
      <c r="A1293" s="479"/>
      <c r="B1293" s="155"/>
      <c r="C1293" s="155"/>
      <c r="D1293" s="155"/>
      <c r="E1293" s="398"/>
      <c r="F1293" s="147"/>
      <c r="G1293" s="159"/>
      <c r="H1293" s="355"/>
      <c r="I1293" s="274"/>
      <c r="J1293" s="364"/>
      <c r="K1293" s="297"/>
      <c r="L1293" s="358"/>
      <c r="M1293" s="355"/>
      <c r="N1293" s="355"/>
      <c r="O1293" s="355"/>
      <c r="P1293" s="217"/>
      <c r="Q1293" s="298"/>
      <c r="R1293" s="298"/>
      <c r="S1293" s="298"/>
      <c r="T1293" s="361"/>
      <c r="U1293" s="56" t="s">
        <v>48</v>
      </c>
      <c r="V1293" s="57"/>
      <c r="W1293" s="57"/>
      <c r="X1293" s="320"/>
      <c r="Y1293" s="415"/>
      <c r="Z1293" s="233"/>
      <c r="AA1293" s="233"/>
      <c r="AB1293" s="233"/>
      <c r="AC1293" s="153"/>
      <c r="AD1293" s="155"/>
      <c r="AE1293" s="155"/>
      <c r="AF1293" s="157"/>
      <c r="AG1293" s="155"/>
      <c r="AH1293" s="155"/>
      <c r="AI1293" s="138"/>
      <c r="AJ1293" s="139"/>
      <c r="AK1293" s="139"/>
      <c r="AL1293" s="139"/>
      <c r="AM1293" s="139"/>
      <c r="AN1293" s="140"/>
    </row>
    <row r="1294" spans="1:40" s="64" customFormat="1" ht="63.75" x14ac:dyDescent="0.2">
      <c r="A1294" s="479"/>
      <c r="B1294" s="155"/>
      <c r="C1294" s="155"/>
      <c r="D1294" s="155"/>
      <c r="E1294" s="398"/>
      <c r="F1294" s="147"/>
      <c r="G1294" s="159"/>
      <c r="H1294" s="355"/>
      <c r="I1294" s="274"/>
      <c r="J1294" s="365"/>
      <c r="K1294" s="297"/>
      <c r="L1294" s="358"/>
      <c r="M1294" s="355"/>
      <c r="N1294" s="355"/>
      <c r="O1294" s="355"/>
      <c r="P1294" s="217"/>
      <c r="Q1294" s="298"/>
      <c r="R1294" s="298"/>
      <c r="S1294" s="298"/>
      <c r="T1294" s="361"/>
      <c r="U1294" s="56" t="s">
        <v>50</v>
      </c>
      <c r="V1294" s="57"/>
      <c r="W1294" s="57"/>
      <c r="X1294" s="320"/>
      <c r="Y1294" s="415"/>
      <c r="Z1294" s="233"/>
      <c r="AA1294" s="233"/>
      <c r="AB1294" s="233"/>
      <c r="AC1294" s="153"/>
      <c r="AD1294" s="155"/>
      <c r="AE1294" s="155"/>
      <c r="AF1294" s="157"/>
      <c r="AG1294" s="155"/>
      <c r="AH1294" s="155"/>
      <c r="AI1294" s="138"/>
      <c r="AJ1294" s="139"/>
      <c r="AK1294" s="139"/>
      <c r="AL1294" s="139"/>
      <c r="AM1294" s="139"/>
      <c r="AN1294" s="140"/>
    </row>
    <row r="1295" spans="1:40" s="64" customFormat="1" ht="63.75" x14ac:dyDescent="0.2">
      <c r="A1295" s="479"/>
      <c r="B1295" s="155"/>
      <c r="C1295" s="155"/>
      <c r="D1295" s="155"/>
      <c r="E1295" s="398"/>
      <c r="F1295" s="147"/>
      <c r="G1295" s="159"/>
      <c r="H1295" s="355"/>
      <c r="I1295" s="56" t="s">
        <v>60</v>
      </c>
      <c r="J1295" s="58" t="s">
        <v>74</v>
      </c>
      <c r="K1295" s="58"/>
      <c r="L1295" s="358"/>
      <c r="M1295" s="355"/>
      <c r="N1295" s="355"/>
      <c r="O1295" s="355"/>
      <c r="P1295" s="217"/>
      <c r="Q1295" s="298"/>
      <c r="R1295" s="298"/>
      <c r="S1295" s="298"/>
      <c r="T1295" s="361"/>
      <c r="U1295" s="56" t="s">
        <v>52</v>
      </c>
      <c r="V1295" s="57"/>
      <c r="W1295" s="57"/>
      <c r="X1295" s="320"/>
      <c r="Y1295" s="415"/>
      <c r="Z1295" s="233"/>
      <c r="AA1295" s="233"/>
      <c r="AB1295" s="233"/>
      <c r="AC1295" s="153"/>
      <c r="AD1295" s="155"/>
      <c r="AE1295" s="155"/>
      <c r="AF1295" s="157"/>
      <c r="AG1295" s="155"/>
      <c r="AH1295" s="155"/>
      <c r="AI1295" s="138"/>
      <c r="AJ1295" s="139"/>
      <c r="AK1295" s="139"/>
      <c r="AL1295" s="139"/>
      <c r="AM1295" s="139"/>
      <c r="AN1295" s="140"/>
    </row>
    <row r="1296" spans="1:40" s="64" customFormat="1" ht="13.15" customHeight="1" x14ac:dyDescent="0.2">
      <c r="A1296" s="479"/>
      <c r="B1296" s="155"/>
      <c r="C1296" s="155"/>
      <c r="D1296" s="155"/>
      <c r="E1296" s="398"/>
      <c r="F1296" s="147"/>
      <c r="G1296" s="159"/>
      <c r="H1296" s="355"/>
      <c r="I1296" s="274" t="s">
        <v>61</v>
      </c>
      <c r="J1296" s="297"/>
      <c r="K1296" s="297" t="s">
        <v>74</v>
      </c>
      <c r="L1296" s="358"/>
      <c r="M1296" s="355"/>
      <c r="N1296" s="355"/>
      <c r="O1296" s="355"/>
      <c r="P1296" s="217"/>
      <c r="Q1296" s="298"/>
      <c r="R1296" s="298"/>
      <c r="S1296" s="298"/>
      <c r="T1296" s="362"/>
      <c r="U1296" s="56" t="s">
        <v>53</v>
      </c>
      <c r="V1296" s="57"/>
      <c r="W1296" s="57"/>
      <c r="X1296" s="320"/>
      <c r="Y1296" s="415"/>
      <c r="Z1296" s="233"/>
      <c r="AA1296" s="233"/>
      <c r="AB1296" s="233"/>
      <c r="AC1296" s="153"/>
      <c r="AD1296" s="155"/>
      <c r="AE1296" s="155"/>
      <c r="AF1296" s="157"/>
      <c r="AG1296" s="155"/>
      <c r="AH1296" s="155"/>
      <c r="AI1296" s="138"/>
      <c r="AJ1296" s="139"/>
      <c r="AK1296" s="139"/>
      <c r="AL1296" s="139"/>
      <c r="AM1296" s="139"/>
      <c r="AN1296" s="140"/>
    </row>
    <row r="1297" spans="1:40" s="64" customFormat="1" ht="76.5" x14ac:dyDescent="0.2">
      <c r="A1297" s="479"/>
      <c r="B1297" s="155"/>
      <c r="C1297" s="155"/>
      <c r="D1297" s="155"/>
      <c r="E1297" s="398"/>
      <c r="F1297" s="147"/>
      <c r="G1297" s="159"/>
      <c r="H1297" s="355"/>
      <c r="I1297" s="274"/>
      <c r="J1297" s="297"/>
      <c r="K1297" s="297"/>
      <c r="L1297" s="358"/>
      <c r="M1297" s="355"/>
      <c r="N1297" s="355"/>
      <c r="O1297" s="355"/>
      <c r="P1297" s="178"/>
      <c r="Q1297" s="298"/>
      <c r="R1297" s="298"/>
      <c r="S1297" s="298"/>
      <c r="T1297" s="360" t="s">
        <v>62</v>
      </c>
      <c r="U1297" s="56" t="s">
        <v>43</v>
      </c>
      <c r="V1297" s="57"/>
      <c r="W1297" s="57"/>
      <c r="X1297" s="320">
        <f>SUM(IF(V1297="x",15)+IF(V1298="x",5)+IF(V1299="x",15)+IF(V1300="x",10)+IF(V1301="x",15)+IF(V1302="x",10)+IF(V1303="x",30))</f>
        <v>0</v>
      </c>
      <c r="Y1297" s="415"/>
      <c r="Z1297" s="233"/>
      <c r="AA1297" s="233"/>
      <c r="AB1297" s="233"/>
      <c r="AC1297" s="153"/>
      <c r="AD1297" s="155"/>
      <c r="AE1297" s="156"/>
      <c r="AF1297" s="83"/>
      <c r="AG1297" s="155"/>
      <c r="AH1297" s="155"/>
      <c r="AI1297" s="138"/>
      <c r="AJ1297" s="139"/>
      <c r="AK1297" s="139"/>
      <c r="AL1297" s="139"/>
      <c r="AM1297" s="139"/>
      <c r="AN1297" s="140"/>
    </row>
    <row r="1298" spans="1:40" s="64" customFormat="1" ht="63.75" x14ac:dyDescent="0.2">
      <c r="A1298" s="479"/>
      <c r="B1298" s="155"/>
      <c r="C1298" s="155"/>
      <c r="D1298" s="155"/>
      <c r="E1298" s="398"/>
      <c r="F1298" s="147"/>
      <c r="G1298" s="159"/>
      <c r="H1298" s="355"/>
      <c r="I1298" s="274"/>
      <c r="J1298" s="297"/>
      <c r="K1298" s="297"/>
      <c r="L1298" s="358"/>
      <c r="M1298" s="355"/>
      <c r="N1298" s="355"/>
      <c r="O1298" s="355"/>
      <c r="P1298" s="178"/>
      <c r="Q1298" s="298"/>
      <c r="R1298" s="298"/>
      <c r="S1298" s="298"/>
      <c r="T1298" s="361"/>
      <c r="U1298" s="56" t="s">
        <v>46</v>
      </c>
      <c r="V1298" s="57"/>
      <c r="W1298" s="57"/>
      <c r="X1298" s="320"/>
      <c r="Y1298" s="415"/>
      <c r="Z1298" s="233"/>
      <c r="AA1298" s="233"/>
      <c r="AB1298" s="233"/>
      <c r="AC1298" s="153"/>
      <c r="AD1298" s="155"/>
      <c r="AE1298" s="155"/>
      <c r="AF1298" s="157"/>
      <c r="AG1298" s="155"/>
      <c r="AH1298" s="155"/>
      <c r="AI1298" s="138"/>
      <c r="AJ1298" s="139"/>
      <c r="AK1298" s="139"/>
      <c r="AL1298" s="139"/>
      <c r="AM1298" s="139"/>
      <c r="AN1298" s="140"/>
    </row>
    <row r="1299" spans="1:40" s="64" customFormat="1" ht="13.15" customHeight="1" x14ac:dyDescent="0.2">
      <c r="A1299" s="479"/>
      <c r="B1299" s="155"/>
      <c r="C1299" s="155"/>
      <c r="D1299" s="155"/>
      <c r="E1299" s="398"/>
      <c r="F1299" s="147"/>
      <c r="G1299" s="159"/>
      <c r="H1299" s="355"/>
      <c r="I1299" s="56" t="s">
        <v>63</v>
      </c>
      <c r="J1299" s="58"/>
      <c r="K1299" s="58" t="s">
        <v>74</v>
      </c>
      <c r="L1299" s="358"/>
      <c r="M1299" s="355"/>
      <c r="N1299" s="355"/>
      <c r="O1299" s="355"/>
      <c r="P1299" s="178"/>
      <c r="Q1299" s="298"/>
      <c r="R1299" s="298"/>
      <c r="S1299" s="298"/>
      <c r="T1299" s="361"/>
      <c r="U1299" s="56" t="s">
        <v>47</v>
      </c>
      <c r="V1299" s="57"/>
      <c r="W1299" s="57"/>
      <c r="X1299" s="320"/>
      <c r="Y1299" s="415"/>
      <c r="Z1299" s="233"/>
      <c r="AA1299" s="233"/>
      <c r="AB1299" s="233"/>
      <c r="AC1299" s="153"/>
      <c r="AD1299" s="155"/>
      <c r="AE1299" s="155"/>
      <c r="AF1299" s="157"/>
      <c r="AG1299" s="155"/>
      <c r="AH1299" s="155"/>
      <c r="AI1299" s="138"/>
      <c r="AJ1299" s="139"/>
      <c r="AK1299" s="139"/>
      <c r="AL1299" s="139"/>
      <c r="AM1299" s="139"/>
      <c r="AN1299" s="140"/>
    </row>
    <row r="1300" spans="1:40" s="64" customFormat="1" ht="13.15" customHeight="1" x14ac:dyDescent="0.2">
      <c r="A1300" s="479"/>
      <c r="B1300" s="155"/>
      <c r="C1300" s="155"/>
      <c r="D1300" s="155"/>
      <c r="E1300" s="398"/>
      <c r="F1300" s="147"/>
      <c r="G1300" s="159"/>
      <c r="H1300" s="355"/>
      <c r="I1300" s="56" t="s">
        <v>64</v>
      </c>
      <c r="J1300" s="58"/>
      <c r="K1300" s="58" t="s">
        <v>74</v>
      </c>
      <c r="L1300" s="358"/>
      <c r="M1300" s="355"/>
      <c r="N1300" s="355"/>
      <c r="O1300" s="355"/>
      <c r="P1300" s="178"/>
      <c r="Q1300" s="298"/>
      <c r="R1300" s="298"/>
      <c r="S1300" s="298"/>
      <c r="T1300" s="361"/>
      <c r="U1300" s="56" t="s">
        <v>48</v>
      </c>
      <c r="V1300" s="57"/>
      <c r="W1300" s="57"/>
      <c r="X1300" s="320"/>
      <c r="Y1300" s="415"/>
      <c r="Z1300" s="233"/>
      <c r="AA1300" s="233"/>
      <c r="AB1300" s="233"/>
      <c r="AC1300" s="153"/>
      <c r="AD1300" s="155"/>
      <c r="AE1300" s="155"/>
      <c r="AF1300" s="157"/>
      <c r="AG1300" s="155"/>
      <c r="AH1300" s="155"/>
      <c r="AI1300" s="138"/>
      <c r="AJ1300" s="139"/>
      <c r="AK1300" s="139"/>
      <c r="AL1300" s="139"/>
      <c r="AM1300" s="139"/>
      <c r="AN1300" s="140"/>
    </row>
    <row r="1301" spans="1:40" s="64" customFormat="1" ht="63.75" x14ac:dyDescent="0.2">
      <c r="A1301" s="479"/>
      <c r="B1301" s="155"/>
      <c r="C1301" s="155"/>
      <c r="D1301" s="155"/>
      <c r="E1301" s="398"/>
      <c r="F1301" s="147"/>
      <c r="G1301" s="159"/>
      <c r="H1301" s="355"/>
      <c r="I1301" s="56" t="s">
        <v>65</v>
      </c>
      <c r="J1301" s="58"/>
      <c r="K1301" s="58" t="s">
        <v>74</v>
      </c>
      <c r="L1301" s="358"/>
      <c r="M1301" s="355"/>
      <c r="N1301" s="355"/>
      <c r="O1301" s="355"/>
      <c r="P1301" s="178"/>
      <c r="Q1301" s="298"/>
      <c r="R1301" s="298"/>
      <c r="S1301" s="298"/>
      <c r="T1301" s="361"/>
      <c r="U1301" s="56" t="s">
        <v>50</v>
      </c>
      <c r="V1301" s="57"/>
      <c r="W1301" s="57"/>
      <c r="X1301" s="320"/>
      <c r="Y1301" s="415"/>
      <c r="Z1301" s="233"/>
      <c r="AA1301" s="233"/>
      <c r="AB1301" s="233"/>
      <c r="AC1301" s="153"/>
      <c r="AD1301" s="155"/>
      <c r="AE1301" s="155"/>
      <c r="AF1301" s="157"/>
      <c r="AG1301" s="155"/>
      <c r="AH1301" s="155"/>
      <c r="AI1301" s="138"/>
      <c r="AJ1301" s="139"/>
      <c r="AK1301" s="139"/>
      <c r="AL1301" s="139"/>
      <c r="AM1301" s="139"/>
      <c r="AN1301" s="140"/>
    </row>
    <row r="1302" spans="1:40" s="64" customFormat="1" ht="63.75" x14ac:dyDescent="0.2">
      <c r="A1302" s="479"/>
      <c r="B1302" s="155"/>
      <c r="C1302" s="155"/>
      <c r="D1302" s="155"/>
      <c r="E1302" s="398"/>
      <c r="F1302" s="147"/>
      <c r="G1302" s="159"/>
      <c r="H1302" s="355"/>
      <c r="I1302" s="56" t="s">
        <v>66</v>
      </c>
      <c r="J1302" s="58"/>
      <c r="K1302" s="58" t="s">
        <v>74</v>
      </c>
      <c r="L1302" s="358"/>
      <c r="M1302" s="355"/>
      <c r="N1302" s="355"/>
      <c r="O1302" s="355"/>
      <c r="P1302" s="178"/>
      <c r="Q1302" s="298"/>
      <c r="R1302" s="298"/>
      <c r="S1302" s="298"/>
      <c r="T1302" s="361"/>
      <c r="U1302" s="56" t="s">
        <v>52</v>
      </c>
      <c r="V1302" s="57"/>
      <c r="W1302" s="57"/>
      <c r="X1302" s="320"/>
      <c r="Y1302" s="415"/>
      <c r="Z1302" s="233"/>
      <c r="AA1302" s="233"/>
      <c r="AB1302" s="233"/>
      <c r="AC1302" s="153"/>
      <c r="AD1302" s="155"/>
      <c r="AE1302" s="155"/>
      <c r="AF1302" s="157"/>
      <c r="AG1302" s="155"/>
      <c r="AH1302" s="155"/>
      <c r="AI1302" s="138"/>
      <c r="AJ1302" s="139"/>
      <c r="AK1302" s="139"/>
      <c r="AL1302" s="139"/>
      <c r="AM1302" s="139"/>
      <c r="AN1302" s="140"/>
    </row>
    <row r="1303" spans="1:40" s="64" customFormat="1" ht="13.15" customHeight="1" x14ac:dyDescent="0.2">
      <c r="A1303" s="479"/>
      <c r="B1303" s="155"/>
      <c r="C1303" s="155"/>
      <c r="D1303" s="155"/>
      <c r="E1303" s="398"/>
      <c r="F1303" s="147"/>
      <c r="G1303" s="159"/>
      <c r="H1303" s="355"/>
      <c r="I1303" s="56" t="s">
        <v>67</v>
      </c>
      <c r="J1303" s="58" t="s">
        <v>74</v>
      </c>
      <c r="K1303" s="58"/>
      <c r="L1303" s="358"/>
      <c r="M1303" s="355"/>
      <c r="N1303" s="355"/>
      <c r="O1303" s="355"/>
      <c r="P1303" s="178"/>
      <c r="Q1303" s="298"/>
      <c r="R1303" s="298"/>
      <c r="S1303" s="298"/>
      <c r="T1303" s="362"/>
      <c r="U1303" s="56" t="s">
        <v>53</v>
      </c>
      <c r="V1303" s="57"/>
      <c r="W1303" s="57"/>
      <c r="X1303" s="320"/>
      <c r="Y1303" s="415"/>
      <c r="Z1303" s="233"/>
      <c r="AA1303" s="233"/>
      <c r="AB1303" s="233"/>
      <c r="AC1303" s="153"/>
      <c r="AD1303" s="155"/>
      <c r="AE1303" s="155"/>
      <c r="AF1303" s="157"/>
      <c r="AG1303" s="155"/>
      <c r="AH1303" s="155"/>
      <c r="AI1303" s="138"/>
      <c r="AJ1303" s="139"/>
      <c r="AK1303" s="139"/>
      <c r="AL1303" s="139"/>
      <c r="AM1303" s="139"/>
      <c r="AN1303" s="140"/>
    </row>
    <row r="1304" spans="1:40" s="64" customFormat="1" ht="13.15" customHeight="1" x14ac:dyDescent="0.2">
      <c r="A1304" s="479"/>
      <c r="B1304" s="155"/>
      <c r="C1304" s="155"/>
      <c r="D1304" s="155"/>
      <c r="E1304" s="398"/>
      <c r="F1304" s="147"/>
      <c r="G1304" s="159"/>
      <c r="H1304" s="355"/>
      <c r="I1304" s="56" t="s">
        <v>68</v>
      </c>
      <c r="J1304" s="36"/>
      <c r="K1304" s="58" t="s">
        <v>74</v>
      </c>
      <c r="L1304" s="358"/>
      <c r="M1304" s="355"/>
      <c r="N1304" s="355"/>
      <c r="O1304" s="355"/>
      <c r="P1304" s="368" t="s">
        <v>69</v>
      </c>
      <c r="Q1304" s="369"/>
      <c r="R1304" s="369"/>
      <c r="S1304" s="369"/>
      <c r="T1304" s="369"/>
      <c r="U1304" s="369"/>
      <c r="V1304" s="369"/>
      <c r="W1304" s="369"/>
      <c r="X1304" s="370"/>
      <c r="Y1304" s="415"/>
      <c r="Z1304" s="233"/>
      <c r="AA1304" s="233"/>
      <c r="AB1304" s="233"/>
      <c r="AC1304" s="153"/>
      <c r="AD1304" s="155"/>
      <c r="AE1304" s="60"/>
      <c r="AF1304" s="84"/>
      <c r="AG1304" s="155"/>
      <c r="AH1304" s="155"/>
      <c r="AI1304" s="138"/>
      <c r="AJ1304" s="139"/>
      <c r="AK1304" s="139"/>
      <c r="AL1304" s="139"/>
      <c r="AM1304" s="139"/>
      <c r="AN1304" s="140"/>
    </row>
    <row r="1305" spans="1:40" s="64" customFormat="1" ht="13.15" customHeight="1" x14ac:dyDescent="0.2">
      <c r="A1305" s="479"/>
      <c r="B1305" s="155"/>
      <c r="C1305" s="155"/>
      <c r="D1305" s="155"/>
      <c r="E1305" s="398"/>
      <c r="F1305" s="147"/>
      <c r="G1305" s="159"/>
      <c r="H1305" s="355"/>
      <c r="I1305" s="56" t="s">
        <v>70</v>
      </c>
      <c r="J1305" s="58" t="s">
        <v>74</v>
      </c>
      <c r="K1305" s="58"/>
      <c r="L1305" s="358"/>
      <c r="M1305" s="355"/>
      <c r="N1305" s="355"/>
      <c r="O1305" s="355"/>
      <c r="P1305" s="371"/>
      <c r="Q1305" s="372"/>
      <c r="R1305" s="372"/>
      <c r="S1305" s="372"/>
      <c r="T1305" s="372"/>
      <c r="U1305" s="372"/>
      <c r="V1305" s="372"/>
      <c r="W1305" s="372"/>
      <c r="X1305" s="373"/>
      <c r="Y1305" s="415"/>
      <c r="Z1305" s="233"/>
      <c r="AA1305" s="233"/>
      <c r="AB1305" s="233"/>
      <c r="AC1305" s="153"/>
      <c r="AD1305" s="155"/>
      <c r="AE1305" s="60"/>
      <c r="AF1305" s="84"/>
      <c r="AG1305" s="155"/>
      <c r="AH1305" s="155"/>
      <c r="AI1305" s="138"/>
      <c r="AJ1305" s="139"/>
      <c r="AK1305" s="139"/>
      <c r="AL1305" s="139"/>
      <c r="AM1305" s="139"/>
      <c r="AN1305" s="140"/>
    </row>
    <row r="1306" spans="1:40" s="64" customFormat="1" ht="13.15" customHeight="1" x14ac:dyDescent="0.2">
      <c r="A1306" s="479"/>
      <c r="B1306" s="155"/>
      <c r="C1306" s="155"/>
      <c r="D1306" s="155"/>
      <c r="E1306" s="398"/>
      <c r="F1306" s="147"/>
      <c r="G1306" s="159"/>
      <c r="H1306" s="355"/>
      <c r="I1306" s="56" t="s">
        <v>71</v>
      </c>
      <c r="J1306" s="58" t="s">
        <v>74</v>
      </c>
      <c r="K1306" s="58"/>
      <c r="L1306" s="358"/>
      <c r="M1306" s="355"/>
      <c r="N1306" s="355"/>
      <c r="O1306" s="355"/>
      <c r="P1306" s="371"/>
      <c r="Q1306" s="372"/>
      <c r="R1306" s="372"/>
      <c r="S1306" s="372"/>
      <c r="T1306" s="372"/>
      <c r="U1306" s="372"/>
      <c r="V1306" s="372"/>
      <c r="W1306" s="372"/>
      <c r="X1306" s="373"/>
      <c r="Y1306" s="415"/>
      <c r="Z1306" s="233"/>
      <c r="AA1306" s="233"/>
      <c r="AB1306" s="233"/>
      <c r="AC1306" s="153"/>
      <c r="AD1306" s="155"/>
      <c r="AE1306" s="60"/>
      <c r="AF1306" s="84"/>
      <c r="AG1306" s="155"/>
      <c r="AH1306" s="155"/>
      <c r="AI1306" s="138"/>
      <c r="AJ1306" s="139"/>
      <c r="AK1306" s="139"/>
      <c r="AL1306" s="139"/>
      <c r="AM1306" s="139"/>
      <c r="AN1306" s="140"/>
    </row>
    <row r="1307" spans="1:40" s="64" customFormat="1" ht="13.15" customHeight="1" x14ac:dyDescent="0.2">
      <c r="A1307" s="479"/>
      <c r="B1307" s="155"/>
      <c r="C1307" s="179"/>
      <c r="D1307" s="179"/>
      <c r="E1307" s="399"/>
      <c r="F1307" s="148"/>
      <c r="G1307" s="160"/>
      <c r="H1307" s="356"/>
      <c r="I1307" s="34" t="s">
        <v>72</v>
      </c>
      <c r="J1307" s="38"/>
      <c r="K1307" s="36" t="s">
        <v>74</v>
      </c>
      <c r="L1307" s="359"/>
      <c r="M1307" s="356"/>
      <c r="N1307" s="356"/>
      <c r="O1307" s="356"/>
      <c r="P1307" s="374"/>
      <c r="Q1307" s="375"/>
      <c r="R1307" s="375"/>
      <c r="S1307" s="375"/>
      <c r="T1307" s="375"/>
      <c r="U1307" s="375"/>
      <c r="V1307" s="375"/>
      <c r="W1307" s="375"/>
      <c r="X1307" s="376"/>
      <c r="Y1307" s="416"/>
      <c r="Z1307" s="234"/>
      <c r="AA1307" s="234"/>
      <c r="AB1307" s="234"/>
      <c r="AC1307" s="154"/>
      <c r="AD1307" s="179"/>
      <c r="AE1307" s="61"/>
      <c r="AF1307" s="85"/>
      <c r="AG1307" s="179"/>
      <c r="AH1307" s="179"/>
      <c r="AI1307" s="143"/>
      <c r="AJ1307" s="144"/>
      <c r="AK1307" s="144"/>
      <c r="AL1307" s="144"/>
      <c r="AM1307" s="144"/>
      <c r="AN1307" s="145"/>
    </row>
    <row r="1308" spans="1:40" s="64" customFormat="1" ht="26.45" customHeight="1" x14ac:dyDescent="0.2">
      <c r="A1308" s="479"/>
      <c r="B1308" s="155"/>
      <c r="C1308" s="178" t="s">
        <v>525</v>
      </c>
      <c r="D1308" s="178" t="s">
        <v>533</v>
      </c>
      <c r="E1308" s="411" t="s">
        <v>534</v>
      </c>
      <c r="F1308" s="146" t="s">
        <v>535</v>
      </c>
      <c r="G1308" s="170">
        <v>1</v>
      </c>
      <c r="H1308" s="366" t="str">
        <f>IF(G1308=1,"RARA VEZ",IF(G1308=2,"IMPROBABLE",IF(G1308=3,"POSIBLE",IF(G1308=4,"PROBABLE",IF(G1308=5,"CASI SEGURO"," ")))))</f>
        <v>RARA VEZ</v>
      </c>
      <c r="I1308" s="56" t="s">
        <v>41</v>
      </c>
      <c r="J1308" s="36" t="s">
        <v>74</v>
      </c>
      <c r="K1308" s="58"/>
      <c r="L1308" s="367">
        <f>COUNTIF(J1308:J1339,"x")</f>
        <v>8</v>
      </c>
      <c r="M1308" s="366" t="str">
        <f>IF(L1308&lt;6,"5",IF(L1308&gt;11,"20",IF(L1308&gt;6,"10","10 ")))</f>
        <v>10</v>
      </c>
      <c r="N1308" s="366">
        <f>(G1308*M1308)</f>
        <v>10</v>
      </c>
      <c r="O1308" s="366" t="str">
        <f>IF(N1308&lt;11,"BAJA",IF(N1308&gt;59,"EXTREMA",IF(N1308=15,"MODERADA",IF(N1308=20,"MODERADA",IF(N1308=25,"MODERADA",IF(N1308=30,"ALTA",IF(N1308=40,"ALTA",IF(N1308=50,"ALTA"," "))))))))</f>
        <v>BAJA</v>
      </c>
      <c r="P1308" s="217" t="s">
        <v>536</v>
      </c>
      <c r="Q1308" s="298" t="s">
        <v>73</v>
      </c>
      <c r="R1308" s="298"/>
      <c r="S1308" s="298"/>
      <c r="T1308" s="360" t="s">
        <v>42</v>
      </c>
      <c r="U1308" s="56" t="s">
        <v>43</v>
      </c>
      <c r="V1308" s="57" t="s">
        <v>73</v>
      </c>
      <c r="W1308" s="57"/>
      <c r="X1308" s="320">
        <f>SUM(IF(V1308="x",15)+IF(V1309="x",5)+IF(V1310="x",15)+IF(V1311="x",10)+IF(V1312="x",15)+IF(V1313="x",10)+IF(V1314="x",30))</f>
        <v>85</v>
      </c>
      <c r="Y1308" s="233">
        <f>AVERAGE(X1308:X1335)</f>
        <v>21.25</v>
      </c>
      <c r="Z1308" s="233" t="str">
        <f>IF(Y1308&lt;86,"DEBIL",IF(Y1308&gt;95,"FUERTE",IF(Y1308=86,"MODERADO",IF(Y1308=87,"MODERADO",IF(Y1308=88,"MODERADO",IF(Y1308=89,"MODERADO",IF(Y1308=90,"MODERADO",IF(Y1308=91,"MODERADO",IF(Y1308=92,"MODERADO",IF(Y1308=93,"MODERADO",IF(Y1308=94,"MODERADO",IF(Y1308=95,"MODERADO"," "))))))))))))</f>
        <v>DEBIL</v>
      </c>
      <c r="AA1308" s="232" t="str">
        <f>IF(Y1308&lt;85,O1308," ")</f>
        <v>BAJA</v>
      </c>
      <c r="AB1308" s="232" t="s">
        <v>44</v>
      </c>
      <c r="AC1308" s="152" t="s">
        <v>671</v>
      </c>
      <c r="AD1308" s="178" t="s">
        <v>660</v>
      </c>
      <c r="AE1308" s="178"/>
      <c r="AF1308" s="187"/>
      <c r="AG1308" s="178" t="s">
        <v>711</v>
      </c>
      <c r="AH1308" s="178" t="s">
        <v>694</v>
      </c>
      <c r="AI1308" s="135"/>
      <c r="AJ1308" s="136"/>
      <c r="AK1308" s="136"/>
      <c r="AL1308" s="136"/>
      <c r="AM1308" s="136"/>
      <c r="AN1308" s="137"/>
    </row>
    <row r="1309" spans="1:40" s="64" customFormat="1" ht="25.5" customHeight="1" x14ac:dyDescent="0.2">
      <c r="A1309" s="479"/>
      <c r="B1309" s="155"/>
      <c r="C1309" s="155"/>
      <c r="D1309" s="155"/>
      <c r="E1309" s="398"/>
      <c r="F1309" s="147"/>
      <c r="G1309" s="159"/>
      <c r="H1309" s="355"/>
      <c r="I1309" s="274" t="s">
        <v>45</v>
      </c>
      <c r="J1309" s="297" t="s">
        <v>74</v>
      </c>
      <c r="K1309" s="297"/>
      <c r="L1309" s="358"/>
      <c r="M1309" s="355"/>
      <c r="N1309" s="355"/>
      <c r="O1309" s="355"/>
      <c r="P1309" s="217"/>
      <c r="Q1309" s="298"/>
      <c r="R1309" s="298"/>
      <c r="S1309" s="298"/>
      <c r="T1309" s="361"/>
      <c r="U1309" s="56" t="s">
        <v>46</v>
      </c>
      <c r="V1309" s="57" t="s">
        <v>73</v>
      </c>
      <c r="W1309" s="57"/>
      <c r="X1309" s="320"/>
      <c r="Y1309" s="233"/>
      <c r="Z1309" s="233"/>
      <c r="AA1309" s="233"/>
      <c r="AB1309" s="233"/>
      <c r="AC1309" s="153"/>
      <c r="AD1309" s="155"/>
      <c r="AE1309" s="155"/>
      <c r="AF1309" s="157"/>
      <c r="AG1309" s="155"/>
      <c r="AH1309" s="155"/>
      <c r="AI1309" s="138"/>
      <c r="AJ1309" s="139"/>
      <c r="AK1309" s="139"/>
      <c r="AL1309" s="139"/>
      <c r="AM1309" s="139"/>
      <c r="AN1309" s="140"/>
    </row>
    <row r="1310" spans="1:40" s="64" customFormat="1" ht="13.15" customHeight="1" x14ac:dyDescent="0.2">
      <c r="A1310" s="479"/>
      <c r="B1310" s="155"/>
      <c r="C1310" s="155"/>
      <c r="D1310" s="155"/>
      <c r="E1310" s="398"/>
      <c r="F1310" s="147"/>
      <c r="G1310" s="159"/>
      <c r="H1310" s="355"/>
      <c r="I1310" s="274"/>
      <c r="J1310" s="297"/>
      <c r="K1310" s="297"/>
      <c r="L1310" s="358"/>
      <c r="M1310" s="355"/>
      <c r="N1310" s="355"/>
      <c r="O1310" s="355"/>
      <c r="P1310" s="217"/>
      <c r="Q1310" s="298"/>
      <c r="R1310" s="298"/>
      <c r="S1310" s="298"/>
      <c r="T1310" s="361"/>
      <c r="U1310" s="56" t="s">
        <v>47</v>
      </c>
      <c r="V1310" s="57"/>
      <c r="W1310" s="57" t="s">
        <v>73</v>
      </c>
      <c r="X1310" s="320"/>
      <c r="Y1310" s="233"/>
      <c r="Z1310" s="233"/>
      <c r="AA1310" s="233"/>
      <c r="AB1310" s="233"/>
      <c r="AC1310" s="153"/>
      <c r="AD1310" s="155"/>
      <c r="AE1310" s="155"/>
      <c r="AF1310" s="157"/>
      <c r="AG1310" s="155"/>
      <c r="AH1310" s="155"/>
      <c r="AI1310" s="138"/>
      <c r="AJ1310" s="139"/>
      <c r="AK1310" s="139"/>
      <c r="AL1310" s="139"/>
      <c r="AM1310" s="139"/>
      <c r="AN1310" s="140"/>
    </row>
    <row r="1311" spans="1:40" s="64" customFormat="1" ht="13.15" customHeight="1" x14ac:dyDescent="0.2">
      <c r="A1311" s="479"/>
      <c r="B1311" s="155"/>
      <c r="C1311" s="155"/>
      <c r="D1311" s="155"/>
      <c r="E1311" s="398"/>
      <c r="F1311" s="147"/>
      <c r="G1311" s="159"/>
      <c r="H1311" s="355"/>
      <c r="I1311" s="274"/>
      <c r="J1311" s="297"/>
      <c r="K1311" s="297"/>
      <c r="L1311" s="358"/>
      <c r="M1311" s="355"/>
      <c r="N1311" s="355"/>
      <c r="O1311" s="355"/>
      <c r="P1311" s="217"/>
      <c r="Q1311" s="298"/>
      <c r="R1311" s="298"/>
      <c r="S1311" s="298"/>
      <c r="T1311" s="361"/>
      <c r="U1311" s="56" t="s">
        <v>48</v>
      </c>
      <c r="V1311" s="57" t="s">
        <v>73</v>
      </c>
      <c r="W1311" s="57"/>
      <c r="X1311" s="320"/>
      <c r="Y1311" s="233"/>
      <c r="Z1311" s="233"/>
      <c r="AA1311" s="233"/>
      <c r="AB1311" s="233"/>
      <c r="AC1311" s="153"/>
      <c r="AD1311" s="155"/>
      <c r="AE1311" s="155"/>
      <c r="AF1311" s="157"/>
      <c r="AG1311" s="155"/>
      <c r="AH1311" s="155"/>
      <c r="AI1311" s="138"/>
      <c r="AJ1311" s="139"/>
      <c r="AK1311" s="139"/>
      <c r="AL1311" s="139"/>
      <c r="AM1311" s="139"/>
      <c r="AN1311" s="140"/>
    </row>
    <row r="1312" spans="1:40" s="64" customFormat="1" ht="25.5" customHeight="1" x14ac:dyDescent="0.2">
      <c r="A1312" s="479"/>
      <c r="B1312" s="155"/>
      <c r="C1312" s="155"/>
      <c r="D1312" s="155"/>
      <c r="E1312" s="398"/>
      <c r="F1312" s="147"/>
      <c r="G1312" s="159"/>
      <c r="H1312" s="355"/>
      <c r="I1312" s="56" t="s">
        <v>49</v>
      </c>
      <c r="J1312" s="36"/>
      <c r="K1312" s="36" t="s">
        <v>74</v>
      </c>
      <c r="L1312" s="358"/>
      <c r="M1312" s="355"/>
      <c r="N1312" s="355"/>
      <c r="O1312" s="355"/>
      <c r="P1312" s="217"/>
      <c r="Q1312" s="298"/>
      <c r="R1312" s="298"/>
      <c r="S1312" s="298"/>
      <c r="T1312" s="361"/>
      <c r="U1312" s="56" t="s">
        <v>50</v>
      </c>
      <c r="V1312" s="57" t="s">
        <v>73</v>
      </c>
      <c r="W1312" s="57"/>
      <c r="X1312" s="320"/>
      <c r="Y1312" s="233"/>
      <c r="Z1312" s="233"/>
      <c r="AA1312" s="233"/>
      <c r="AB1312" s="233"/>
      <c r="AC1312" s="153"/>
      <c r="AD1312" s="155"/>
      <c r="AE1312" s="155"/>
      <c r="AF1312" s="157"/>
      <c r="AG1312" s="155"/>
      <c r="AH1312" s="155"/>
      <c r="AI1312" s="138"/>
      <c r="AJ1312" s="139"/>
      <c r="AK1312" s="139"/>
      <c r="AL1312" s="139"/>
      <c r="AM1312" s="139"/>
      <c r="AN1312" s="140"/>
    </row>
    <row r="1313" spans="1:40" s="64" customFormat="1" ht="63.75" x14ac:dyDescent="0.2">
      <c r="A1313" s="479"/>
      <c r="B1313" s="155"/>
      <c r="C1313" s="155"/>
      <c r="D1313" s="155"/>
      <c r="E1313" s="398"/>
      <c r="F1313" s="147"/>
      <c r="G1313" s="159"/>
      <c r="H1313" s="355"/>
      <c r="I1313" s="274" t="s">
        <v>51</v>
      </c>
      <c r="J1313" s="297" t="s">
        <v>74</v>
      </c>
      <c r="K1313" s="297"/>
      <c r="L1313" s="358"/>
      <c r="M1313" s="355"/>
      <c r="N1313" s="355"/>
      <c r="O1313" s="355"/>
      <c r="P1313" s="217"/>
      <c r="Q1313" s="298"/>
      <c r="R1313" s="298"/>
      <c r="S1313" s="298"/>
      <c r="T1313" s="361"/>
      <c r="U1313" s="56" t="s">
        <v>52</v>
      </c>
      <c r="V1313" s="57" t="s">
        <v>73</v>
      </c>
      <c r="W1313" s="57"/>
      <c r="X1313" s="320"/>
      <c r="Y1313" s="233"/>
      <c r="Z1313" s="233"/>
      <c r="AA1313" s="233"/>
      <c r="AB1313" s="233"/>
      <c r="AC1313" s="153"/>
      <c r="AD1313" s="155"/>
      <c r="AE1313" s="155"/>
      <c r="AF1313" s="157"/>
      <c r="AG1313" s="155"/>
      <c r="AH1313" s="155"/>
      <c r="AI1313" s="138"/>
      <c r="AJ1313" s="139"/>
      <c r="AK1313" s="139"/>
      <c r="AL1313" s="139"/>
      <c r="AM1313" s="139"/>
      <c r="AN1313" s="140"/>
    </row>
    <row r="1314" spans="1:40" s="64" customFormat="1" ht="13.15" customHeight="1" x14ac:dyDescent="0.2">
      <c r="A1314" s="479"/>
      <c r="B1314" s="155"/>
      <c r="C1314" s="155"/>
      <c r="D1314" s="155"/>
      <c r="E1314" s="398"/>
      <c r="F1314" s="147"/>
      <c r="G1314" s="159"/>
      <c r="H1314" s="355"/>
      <c r="I1314" s="274"/>
      <c r="J1314" s="297"/>
      <c r="K1314" s="297"/>
      <c r="L1314" s="358"/>
      <c r="M1314" s="355"/>
      <c r="N1314" s="355"/>
      <c r="O1314" s="355"/>
      <c r="P1314" s="217"/>
      <c r="Q1314" s="298"/>
      <c r="R1314" s="298"/>
      <c r="S1314" s="298"/>
      <c r="T1314" s="362"/>
      <c r="U1314" s="56" t="s">
        <v>53</v>
      </c>
      <c r="V1314" s="57" t="s">
        <v>73</v>
      </c>
      <c r="W1314" s="57"/>
      <c r="X1314" s="320"/>
      <c r="Y1314" s="233"/>
      <c r="Z1314" s="233"/>
      <c r="AA1314" s="233"/>
      <c r="AB1314" s="233"/>
      <c r="AC1314" s="153"/>
      <c r="AD1314" s="155"/>
      <c r="AE1314" s="155"/>
      <c r="AF1314" s="157"/>
      <c r="AG1314" s="155"/>
      <c r="AH1314" s="155"/>
      <c r="AI1314" s="138"/>
      <c r="AJ1314" s="139"/>
      <c r="AK1314" s="139"/>
      <c r="AL1314" s="139"/>
      <c r="AM1314" s="139"/>
      <c r="AN1314" s="140"/>
    </row>
    <row r="1315" spans="1:40" s="64" customFormat="1" ht="76.5" x14ac:dyDescent="0.2">
      <c r="A1315" s="479"/>
      <c r="B1315" s="155"/>
      <c r="C1315" s="155"/>
      <c r="D1315" s="155"/>
      <c r="E1315" s="398"/>
      <c r="F1315" s="147"/>
      <c r="G1315" s="159"/>
      <c r="H1315" s="355"/>
      <c r="I1315" s="274"/>
      <c r="J1315" s="297"/>
      <c r="K1315" s="297"/>
      <c r="L1315" s="358"/>
      <c r="M1315" s="355"/>
      <c r="N1315" s="355"/>
      <c r="O1315" s="355"/>
      <c r="P1315" s="328"/>
      <c r="Q1315" s="298"/>
      <c r="R1315" s="298"/>
      <c r="S1315" s="298"/>
      <c r="T1315" s="360" t="s">
        <v>54</v>
      </c>
      <c r="U1315" s="56" t="s">
        <v>43</v>
      </c>
      <c r="V1315" s="57"/>
      <c r="W1315" s="57"/>
      <c r="X1315" s="320">
        <f>SUM(IF(V1315="x",15)+IF(V1316="x",5)+IF(V1317="x",15)+IF(V1318="x",10)+IF(V1319="x",15)+IF(V1320="x",10)+IF(V1321="x",30))</f>
        <v>0</v>
      </c>
      <c r="Y1315" s="233"/>
      <c r="Z1315" s="233"/>
      <c r="AA1315" s="233"/>
      <c r="AB1315" s="233"/>
      <c r="AC1315" s="153"/>
      <c r="AD1315" s="155"/>
      <c r="AE1315" s="156"/>
      <c r="AF1315" s="157"/>
      <c r="AG1315" s="155"/>
      <c r="AH1315" s="155"/>
      <c r="AI1315" s="138"/>
      <c r="AJ1315" s="139"/>
      <c r="AK1315" s="139"/>
      <c r="AL1315" s="139"/>
      <c r="AM1315" s="139"/>
      <c r="AN1315" s="140"/>
    </row>
    <row r="1316" spans="1:40" s="64" customFormat="1" ht="63.75" x14ac:dyDescent="0.2">
      <c r="A1316" s="479"/>
      <c r="B1316" s="155"/>
      <c r="C1316" s="155"/>
      <c r="D1316" s="155"/>
      <c r="E1316" s="398"/>
      <c r="F1316" s="147"/>
      <c r="G1316" s="159"/>
      <c r="H1316" s="355"/>
      <c r="I1316" s="274" t="s">
        <v>55</v>
      </c>
      <c r="J1316" s="297" t="s">
        <v>74</v>
      </c>
      <c r="K1316" s="297"/>
      <c r="L1316" s="358"/>
      <c r="M1316" s="355"/>
      <c r="N1316" s="355"/>
      <c r="O1316" s="355"/>
      <c r="P1316" s="328"/>
      <c r="Q1316" s="298"/>
      <c r="R1316" s="298"/>
      <c r="S1316" s="298"/>
      <c r="T1316" s="361"/>
      <c r="U1316" s="56" t="s">
        <v>46</v>
      </c>
      <c r="V1316" s="57"/>
      <c r="W1316" s="57"/>
      <c r="X1316" s="320"/>
      <c r="Y1316" s="233"/>
      <c r="Z1316" s="233"/>
      <c r="AA1316" s="233"/>
      <c r="AB1316" s="233"/>
      <c r="AC1316" s="153"/>
      <c r="AD1316" s="155"/>
      <c r="AE1316" s="155"/>
      <c r="AF1316" s="157"/>
      <c r="AG1316" s="155"/>
      <c r="AH1316" s="155"/>
      <c r="AI1316" s="138"/>
      <c r="AJ1316" s="139"/>
      <c r="AK1316" s="139"/>
      <c r="AL1316" s="139"/>
      <c r="AM1316" s="139"/>
      <c r="AN1316" s="140"/>
    </row>
    <row r="1317" spans="1:40" s="64" customFormat="1" ht="13.15" customHeight="1" x14ac:dyDescent="0.2">
      <c r="A1317" s="479"/>
      <c r="B1317" s="155"/>
      <c r="C1317" s="155"/>
      <c r="D1317" s="155"/>
      <c r="E1317" s="398"/>
      <c r="F1317" s="147"/>
      <c r="G1317" s="159"/>
      <c r="H1317" s="355"/>
      <c r="I1317" s="274"/>
      <c r="J1317" s="297"/>
      <c r="K1317" s="297"/>
      <c r="L1317" s="358"/>
      <c r="M1317" s="355"/>
      <c r="N1317" s="355"/>
      <c r="O1317" s="355"/>
      <c r="P1317" s="328"/>
      <c r="Q1317" s="298"/>
      <c r="R1317" s="298"/>
      <c r="S1317" s="298"/>
      <c r="T1317" s="361"/>
      <c r="U1317" s="56" t="s">
        <v>47</v>
      </c>
      <c r="V1317" s="57"/>
      <c r="W1317" s="57"/>
      <c r="X1317" s="320"/>
      <c r="Y1317" s="233"/>
      <c r="Z1317" s="233"/>
      <c r="AA1317" s="233"/>
      <c r="AB1317" s="233"/>
      <c r="AC1317" s="153"/>
      <c r="AD1317" s="155"/>
      <c r="AE1317" s="155"/>
      <c r="AF1317" s="157"/>
      <c r="AG1317" s="155"/>
      <c r="AH1317" s="155"/>
      <c r="AI1317" s="138"/>
      <c r="AJ1317" s="139"/>
      <c r="AK1317" s="139"/>
      <c r="AL1317" s="139"/>
      <c r="AM1317" s="139"/>
      <c r="AN1317" s="140"/>
    </row>
    <row r="1318" spans="1:40" s="64" customFormat="1" ht="13.15" customHeight="1" x14ac:dyDescent="0.2">
      <c r="A1318" s="479"/>
      <c r="B1318" s="155"/>
      <c r="C1318" s="155"/>
      <c r="D1318" s="179"/>
      <c r="E1318" s="398"/>
      <c r="F1318" s="147"/>
      <c r="G1318" s="159"/>
      <c r="H1318" s="355"/>
      <c r="I1318" s="274"/>
      <c r="J1318" s="297"/>
      <c r="K1318" s="297"/>
      <c r="L1318" s="358"/>
      <c r="M1318" s="355"/>
      <c r="N1318" s="355"/>
      <c r="O1318" s="355"/>
      <c r="P1318" s="328"/>
      <c r="Q1318" s="298"/>
      <c r="R1318" s="298"/>
      <c r="S1318" s="298"/>
      <c r="T1318" s="361"/>
      <c r="U1318" s="56" t="s">
        <v>48</v>
      </c>
      <c r="V1318" s="57"/>
      <c r="W1318" s="57"/>
      <c r="X1318" s="320"/>
      <c r="Y1318" s="233"/>
      <c r="Z1318" s="233"/>
      <c r="AA1318" s="233"/>
      <c r="AB1318" s="233"/>
      <c r="AC1318" s="153"/>
      <c r="AD1318" s="155"/>
      <c r="AE1318" s="155"/>
      <c r="AF1318" s="157"/>
      <c r="AG1318" s="155"/>
      <c r="AH1318" s="155"/>
      <c r="AI1318" s="138"/>
      <c r="AJ1318" s="139"/>
      <c r="AK1318" s="139"/>
      <c r="AL1318" s="139"/>
      <c r="AM1318" s="139"/>
      <c r="AN1318" s="140"/>
    </row>
    <row r="1319" spans="1:40" s="64" customFormat="1" ht="63.75" x14ac:dyDescent="0.2">
      <c r="A1319" s="479"/>
      <c r="B1319" s="155"/>
      <c r="C1319" s="155"/>
      <c r="D1319" s="178" t="s">
        <v>537</v>
      </c>
      <c r="E1319" s="398"/>
      <c r="F1319" s="147"/>
      <c r="G1319" s="159"/>
      <c r="H1319" s="355"/>
      <c r="I1319" s="56" t="s">
        <v>56</v>
      </c>
      <c r="J1319" s="36"/>
      <c r="K1319" s="36" t="s">
        <v>74</v>
      </c>
      <c r="L1319" s="358"/>
      <c r="M1319" s="355"/>
      <c r="N1319" s="355"/>
      <c r="O1319" s="355"/>
      <c r="P1319" s="328"/>
      <c r="Q1319" s="298"/>
      <c r="R1319" s="298"/>
      <c r="S1319" s="298"/>
      <c r="T1319" s="361"/>
      <c r="U1319" s="56" t="s">
        <v>50</v>
      </c>
      <c r="V1319" s="57"/>
      <c r="W1319" s="57"/>
      <c r="X1319" s="320"/>
      <c r="Y1319" s="233"/>
      <c r="Z1319" s="233"/>
      <c r="AA1319" s="233"/>
      <c r="AB1319" s="233"/>
      <c r="AC1319" s="153"/>
      <c r="AD1319" s="155"/>
      <c r="AE1319" s="155"/>
      <c r="AF1319" s="157"/>
      <c r="AG1319" s="155"/>
      <c r="AH1319" s="155"/>
      <c r="AI1319" s="138"/>
      <c r="AJ1319" s="139"/>
      <c r="AK1319" s="139"/>
      <c r="AL1319" s="139"/>
      <c r="AM1319" s="139"/>
      <c r="AN1319" s="140"/>
    </row>
    <row r="1320" spans="1:40" s="64" customFormat="1" ht="63.75" x14ac:dyDescent="0.2">
      <c r="A1320" s="479"/>
      <c r="B1320" s="155"/>
      <c r="C1320" s="155"/>
      <c r="D1320" s="155"/>
      <c r="E1320" s="398"/>
      <c r="F1320" s="147"/>
      <c r="G1320" s="159"/>
      <c r="H1320" s="355"/>
      <c r="I1320" s="274" t="s">
        <v>57</v>
      </c>
      <c r="J1320" s="297" t="s">
        <v>74</v>
      </c>
      <c r="K1320" s="297"/>
      <c r="L1320" s="358"/>
      <c r="M1320" s="355"/>
      <c r="N1320" s="355"/>
      <c r="O1320" s="355"/>
      <c r="P1320" s="328"/>
      <c r="Q1320" s="298"/>
      <c r="R1320" s="298"/>
      <c r="S1320" s="298"/>
      <c r="T1320" s="361"/>
      <c r="U1320" s="56" t="s">
        <v>52</v>
      </c>
      <c r="V1320" s="57"/>
      <c r="W1320" s="57"/>
      <c r="X1320" s="320"/>
      <c r="Y1320" s="233"/>
      <c r="Z1320" s="233"/>
      <c r="AA1320" s="233"/>
      <c r="AB1320" s="233"/>
      <c r="AC1320" s="153"/>
      <c r="AD1320" s="155"/>
      <c r="AE1320" s="155"/>
      <c r="AF1320" s="157"/>
      <c r="AG1320" s="155"/>
      <c r="AH1320" s="155"/>
      <c r="AI1320" s="138"/>
      <c r="AJ1320" s="139"/>
      <c r="AK1320" s="139"/>
      <c r="AL1320" s="139"/>
      <c r="AM1320" s="139"/>
      <c r="AN1320" s="140"/>
    </row>
    <row r="1321" spans="1:40" s="64" customFormat="1" ht="13.15" customHeight="1" x14ac:dyDescent="0.2">
      <c r="A1321" s="479"/>
      <c r="B1321" s="155"/>
      <c r="C1321" s="155"/>
      <c r="D1321" s="155"/>
      <c r="E1321" s="398"/>
      <c r="F1321" s="147"/>
      <c r="G1321" s="159"/>
      <c r="H1321" s="355"/>
      <c r="I1321" s="274"/>
      <c r="J1321" s="297"/>
      <c r="K1321" s="297"/>
      <c r="L1321" s="358"/>
      <c r="M1321" s="355"/>
      <c r="N1321" s="355"/>
      <c r="O1321" s="355"/>
      <c r="P1321" s="328"/>
      <c r="Q1321" s="298"/>
      <c r="R1321" s="298"/>
      <c r="S1321" s="298"/>
      <c r="T1321" s="362"/>
      <c r="U1321" s="56" t="s">
        <v>53</v>
      </c>
      <c r="V1321" s="57"/>
      <c r="W1321" s="57"/>
      <c r="X1321" s="320"/>
      <c r="Y1321" s="233"/>
      <c r="Z1321" s="233"/>
      <c r="AA1321" s="233"/>
      <c r="AB1321" s="233"/>
      <c r="AC1321" s="153"/>
      <c r="AD1321" s="155"/>
      <c r="AE1321" s="155"/>
      <c r="AF1321" s="157"/>
      <c r="AG1321" s="155"/>
      <c r="AH1321" s="155"/>
      <c r="AI1321" s="138"/>
      <c r="AJ1321" s="139"/>
      <c r="AK1321" s="139"/>
      <c r="AL1321" s="139"/>
      <c r="AM1321" s="139"/>
      <c r="AN1321" s="140"/>
    </row>
    <row r="1322" spans="1:40" s="64" customFormat="1" ht="76.5" x14ac:dyDescent="0.2">
      <c r="A1322" s="479"/>
      <c r="B1322" s="155"/>
      <c r="C1322" s="155"/>
      <c r="D1322" s="155"/>
      <c r="E1322" s="398"/>
      <c r="F1322" s="147"/>
      <c r="G1322" s="159"/>
      <c r="H1322" s="355"/>
      <c r="I1322" s="274"/>
      <c r="J1322" s="297"/>
      <c r="K1322" s="297"/>
      <c r="L1322" s="358"/>
      <c r="M1322" s="355"/>
      <c r="N1322" s="355"/>
      <c r="O1322" s="355"/>
      <c r="P1322" s="217"/>
      <c r="Q1322" s="298"/>
      <c r="R1322" s="298"/>
      <c r="S1322" s="298"/>
      <c r="T1322" s="360" t="s">
        <v>58</v>
      </c>
      <c r="U1322" s="56" t="s">
        <v>43</v>
      </c>
      <c r="V1322" s="57"/>
      <c r="W1322" s="57"/>
      <c r="X1322" s="320">
        <f>SUM(IF(V1322="x",15)+IF(V1323="x",5)+IF(V1324="x",15)+IF(V1325="x",10)+IF(V1326="x",15)+IF(V1327="x",10)+IF(V1328="x",30))</f>
        <v>0</v>
      </c>
      <c r="Y1322" s="233"/>
      <c r="Z1322" s="233"/>
      <c r="AA1322" s="233"/>
      <c r="AB1322" s="233"/>
      <c r="AC1322" s="153"/>
      <c r="AD1322" s="155"/>
      <c r="AE1322" s="155"/>
      <c r="AF1322" s="157"/>
      <c r="AG1322" s="155"/>
      <c r="AH1322" s="155"/>
      <c r="AI1322" s="138"/>
      <c r="AJ1322" s="139"/>
      <c r="AK1322" s="139"/>
      <c r="AL1322" s="139"/>
      <c r="AM1322" s="139"/>
      <c r="AN1322" s="140"/>
    </row>
    <row r="1323" spans="1:40" s="64" customFormat="1" ht="63.75" x14ac:dyDescent="0.2">
      <c r="A1323" s="479"/>
      <c r="B1323" s="155"/>
      <c r="C1323" s="155"/>
      <c r="D1323" s="155"/>
      <c r="E1323" s="398"/>
      <c r="F1323" s="147"/>
      <c r="G1323" s="159"/>
      <c r="H1323" s="355"/>
      <c r="I1323" s="274" t="s">
        <v>59</v>
      </c>
      <c r="J1323" s="363"/>
      <c r="K1323" s="297" t="s">
        <v>74</v>
      </c>
      <c r="L1323" s="358"/>
      <c r="M1323" s="355"/>
      <c r="N1323" s="355"/>
      <c r="O1323" s="355"/>
      <c r="P1323" s="217"/>
      <c r="Q1323" s="298"/>
      <c r="R1323" s="298"/>
      <c r="S1323" s="298"/>
      <c r="T1323" s="361"/>
      <c r="U1323" s="56" t="s">
        <v>46</v>
      </c>
      <c r="V1323" s="57"/>
      <c r="W1323" s="57"/>
      <c r="X1323" s="320"/>
      <c r="Y1323" s="233"/>
      <c r="Z1323" s="233"/>
      <c r="AA1323" s="233"/>
      <c r="AB1323" s="233"/>
      <c r="AC1323" s="153"/>
      <c r="AD1323" s="155"/>
      <c r="AE1323" s="155"/>
      <c r="AF1323" s="157"/>
      <c r="AG1323" s="155"/>
      <c r="AH1323" s="155"/>
      <c r="AI1323" s="138"/>
      <c r="AJ1323" s="139"/>
      <c r="AK1323" s="139"/>
      <c r="AL1323" s="139"/>
      <c r="AM1323" s="139"/>
      <c r="AN1323" s="140"/>
    </row>
    <row r="1324" spans="1:40" s="64" customFormat="1" ht="13.15" customHeight="1" x14ac:dyDescent="0.2">
      <c r="A1324" s="479"/>
      <c r="B1324" s="155"/>
      <c r="C1324" s="155"/>
      <c r="D1324" s="155"/>
      <c r="E1324" s="398"/>
      <c r="F1324" s="147"/>
      <c r="G1324" s="159"/>
      <c r="H1324" s="355"/>
      <c r="I1324" s="274"/>
      <c r="J1324" s="364"/>
      <c r="K1324" s="297"/>
      <c r="L1324" s="358"/>
      <c r="M1324" s="355"/>
      <c r="N1324" s="355"/>
      <c r="O1324" s="355"/>
      <c r="P1324" s="217"/>
      <c r="Q1324" s="298"/>
      <c r="R1324" s="298"/>
      <c r="S1324" s="298"/>
      <c r="T1324" s="361"/>
      <c r="U1324" s="56" t="s">
        <v>47</v>
      </c>
      <c r="V1324" s="57"/>
      <c r="W1324" s="57"/>
      <c r="X1324" s="320"/>
      <c r="Y1324" s="233"/>
      <c r="Z1324" s="233"/>
      <c r="AA1324" s="233"/>
      <c r="AB1324" s="233"/>
      <c r="AC1324" s="153"/>
      <c r="AD1324" s="155"/>
      <c r="AE1324" s="155"/>
      <c r="AF1324" s="157"/>
      <c r="AG1324" s="155"/>
      <c r="AH1324" s="155"/>
      <c r="AI1324" s="138"/>
      <c r="AJ1324" s="139"/>
      <c r="AK1324" s="139"/>
      <c r="AL1324" s="139"/>
      <c r="AM1324" s="139"/>
      <c r="AN1324" s="140"/>
    </row>
    <row r="1325" spans="1:40" s="64" customFormat="1" ht="13.15" customHeight="1" x14ac:dyDescent="0.2">
      <c r="A1325" s="479"/>
      <c r="B1325" s="155"/>
      <c r="C1325" s="155"/>
      <c r="D1325" s="155"/>
      <c r="E1325" s="398"/>
      <c r="F1325" s="147"/>
      <c r="G1325" s="159"/>
      <c r="H1325" s="355"/>
      <c r="I1325" s="274"/>
      <c r="J1325" s="364"/>
      <c r="K1325" s="297"/>
      <c r="L1325" s="358"/>
      <c r="M1325" s="355"/>
      <c r="N1325" s="355"/>
      <c r="O1325" s="355"/>
      <c r="P1325" s="217"/>
      <c r="Q1325" s="298"/>
      <c r="R1325" s="298"/>
      <c r="S1325" s="298"/>
      <c r="T1325" s="361"/>
      <c r="U1325" s="56" t="s">
        <v>48</v>
      </c>
      <c r="V1325" s="57"/>
      <c r="W1325" s="57"/>
      <c r="X1325" s="320"/>
      <c r="Y1325" s="233"/>
      <c r="Z1325" s="233"/>
      <c r="AA1325" s="233"/>
      <c r="AB1325" s="233"/>
      <c r="AC1325" s="153"/>
      <c r="AD1325" s="155"/>
      <c r="AE1325" s="155"/>
      <c r="AF1325" s="157"/>
      <c r="AG1325" s="155"/>
      <c r="AH1325" s="155"/>
      <c r="AI1325" s="138"/>
      <c r="AJ1325" s="139"/>
      <c r="AK1325" s="139"/>
      <c r="AL1325" s="139"/>
      <c r="AM1325" s="139"/>
      <c r="AN1325" s="140"/>
    </row>
    <row r="1326" spans="1:40" s="64" customFormat="1" ht="63.75" x14ac:dyDescent="0.2">
      <c r="A1326" s="479"/>
      <c r="B1326" s="155"/>
      <c r="C1326" s="155"/>
      <c r="D1326" s="155"/>
      <c r="E1326" s="398"/>
      <c r="F1326" s="147"/>
      <c r="G1326" s="159"/>
      <c r="H1326" s="355"/>
      <c r="I1326" s="274"/>
      <c r="J1326" s="365"/>
      <c r="K1326" s="297"/>
      <c r="L1326" s="358"/>
      <c r="M1326" s="355"/>
      <c r="N1326" s="355"/>
      <c r="O1326" s="355"/>
      <c r="P1326" s="217"/>
      <c r="Q1326" s="298"/>
      <c r="R1326" s="298"/>
      <c r="S1326" s="298"/>
      <c r="T1326" s="361"/>
      <c r="U1326" s="56" t="s">
        <v>50</v>
      </c>
      <c r="V1326" s="57"/>
      <c r="W1326" s="57"/>
      <c r="X1326" s="320"/>
      <c r="Y1326" s="233"/>
      <c r="Z1326" s="233"/>
      <c r="AA1326" s="233"/>
      <c r="AB1326" s="233"/>
      <c r="AC1326" s="153"/>
      <c r="AD1326" s="155"/>
      <c r="AE1326" s="155"/>
      <c r="AF1326" s="157"/>
      <c r="AG1326" s="155"/>
      <c r="AH1326" s="155"/>
      <c r="AI1326" s="138"/>
      <c r="AJ1326" s="139"/>
      <c r="AK1326" s="139"/>
      <c r="AL1326" s="139"/>
      <c r="AM1326" s="139"/>
      <c r="AN1326" s="140"/>
    </row>
    <row r="1327" spans="1:40" s="64" customFormat="1" ht="63.75" x14ac:dyDescent="0.2">
      <c r="A1327" s="479"/>
      <c r="B1327" s="155"/>
      <c r="C1327" s="155"/>
      <c r="D1327" s="155"/>
      <c r="E1327" s="398"/>
      <c r="F1327" s="147"/>
      <c r="G1327" s="159"/>
      <c r="H1327" s="355"/>
      <c r="I1327" s="56" t="s">
        <v>60</v>
      </c>
      <c r="J1327" s="58"/>
      <c r="K1327" s="36" t="s">
        <v>74</v>
      </c>
      <c r="L1327" s="358"/>
      <c r="M1327" s="355"/>
      <c r="N1327" s="355"/>
      <c r="O1327" s="355"/>
      <c r="P1327" s="217"/>
      <c r="Q1327" s="298"/>
      <c r="R1327" s="298"/>
      <c r="S1327" s="298"/>
      <c r="T1327" s="361"/>
      <c r="U1327" s="56" t="s">
        <v>52</v>
      </c>
      <c r="V1327" s="57"/>
      <c r="W1327" s="57"/>
      <c r="X1327" s="320"/>
      <c r="Y1327" s="233"/>
      <c r="Z1327" s="233"/>
      <c r="AA1327" s="233"/>
      <c r="AB1327" s="233"/>
      <c r="AC1327" s="153"/>
      <c r="AD1327" s="155"/>
      <c r="AE1327" s="155"/>
      <c r="AF1327" s="157"/>
      <c r="AG1327" s="155"/>
      <c r="AH1327" s="155"/>
      <c r="AI1327" s="138"/>
      <c r="AJ1327" s="139"/>
      <c r="AK1327" s="139"/>
      <c r="AL1327" s="139"/>
      <c r="AM1327" s="139"/>
      <c r="AN1327" s="140"/>
    </row>
    <row r="1328" spans="1:40" s="64" customFormat="1" ht="13.15" customHeight="1" x14ac:dyDescent="0.2">
      <c r="A1328" s="479"/>
      <c r="B1328" s="155"/>
      <c r="C1328" s="155"/>
      <c r="D1328" s="155"/>
      <c r="E1328" s="398"/>
      <c r="F1328" s="147"/>
      <c r="G1328" s="159"/>
      <c r="H1328" s="355"/>
      <c r="I1328" s="274" t="s">
        <v>61</v>
      </c>
      <c r="J1328" s="297"/>
      <c r="K1328" s="297" t="s">
        <v>74</v>
      </c>
      <c r="L1328" s="358"/>
      <c r="M1328" s="355"/>
      <c r="N1328" s="355"/>
      <c r="O1328" s="355"/>
      <c r="P1328" s="217"/>
      <c r="Q1328" s="298"/>
      <c r="R1328" s="298"/>
      <c r="S1328" s="298"/>
      <c r="T1328" s="362"/>
      <c r="U1328" s="56" t="s">
        <v>53</v>
      </c>
      <c r="V1328" s="57"/>
      <c r="W1328" s="57"/>
      <c r="X1328" s="320"/>
      <c r="Y1328" s="233"/>
      <c r="Z1328" s="233"/>
      <c r="AA1328" s="233"/>
      <c r="AB1328" s="233"/>
      <c r="AC1328" s="153"/>
      <c r="AD1328" s="155"/>
      <c r="AE1328" s="155"/>
      <c r="AF1328" s="157"/>
      <c r="AG1328" s="155"/>
      <c r="AH1328" s="155"/>
      <c r="AI1328" s="138"/>
      <c r="AJ1328" s="139"/>
      <c r="AK1328" s="139"/>
      <c r="AL1328" s="139"/>
      <c r="AM1328" s="139"/>
      <c r="AN1328" s="140"/>
    </row>
    <row r="1329" spans="1:40" s="64" customFormat="1" ht="76.5" x14ac:dyDescent="0.2">
      <c r="A1329" s="479"/>
      <c r="B1329" s="155"/>
      <c r="C1329" s="155"/>
      <c r="D1329" s="217" t="s">
        <v>538</v>
      </c>
      <c r="E1329" s="398"/>
      <c r="F1329" s="147"/>
      <c r="G1329" s="159"/>
      <c r="H1329" s="355"/>
      <c r="I1329" s="274"/>
      <c r="J1329" s="297"/>
      <c r="K1329" s="297"/>
      <c r="L1329" s="358"/>
      <c r="M1329" s="355"/>
      <c r="N1329" s="355"/>
      <c r="O1329" s="355"/>
      <c r="P1329" s="178"/>
      <c r="Q1329" s="298"/>
      <c r="R1329" s="298"/>
      <c r="S1329" s="298"/>
      <c r="T1329" s="360" t="s">
        <v>62</v>
      </c>
      <c r="U1329" s="56" t="s">
        <v>43</v>
      </c>
      <c r="V1329" s="57"/>
      <c r="W1329" s="57"/>
      <c r="X1329" s="320">
        <f>SUM(IF(V1329="x",15)+IF(V1330="x",5)+IF(V1331="x",15)+IF(V1332="x",10)+IF(V1333="x",15)+IF(V1334="x",10)+IF(V1335="x",30))</f>
        <v>0</v>
      </c>
      <c r="Y1329" s="233"/>
      <c r="Z1329" s="233"/>
      <c r="AA1329" s="233"/>
      <c r="AB1329" s="233"/>
      <c r="AC1329" s="153"/>
      <c r="AD1329" s="155"/>
      <c r="AE1329" s="156"/>
      <c r="AF1329" s="83"/>
      <c r="AG1329" s="155"/>
      <c r="AH1329" s="155"/>
      <c r="AI1329" s="138"/>
      <c r="AJ1329" s="139"/>
      <c r="AK1329" s="139"/>
      <c r="AL1329" s="139"/>
      <c r="AM1329" s="139"/>
      <c r="AN1329" s="140"/>
    </row>
    <row r="1330" spans="1:40" s="64" customFormat="1" ht="63.75" x14ac:dyDescent="0.2">
      <c r="A1330" s="479"/>
      <c r="B1330" s="155"/>
      <c r="C1330" s="155"/>
      <c r="D1330" s="217"/>
      <c r="E1330" s="398"/>
      <c r="F1330" s="147"/>
      <c r="G1330" s="159"/>
      <c r="H1330" s="355"/>
      <c r="I1330" s="274"/>
      <c r="J1330" s="297"/>
      <c r="K1330" s="297"/>
      <c r="L1330" s="358"/>
      <c r="M1330" s="355"/>
      <c r="N1330" s="355"/>
      <c r="O1330" s="355"/>
      <c r="P1330" s="178"/>
      <c r="Q1330" s="298"/>
      <c r="R1330" s="298"/>
      <c r="S1330" s="298"/>
      <c r="T1330" s="361"/>
      <c r="U1330" s="56" t="s">
        <v>46</v>
      </c>
      <c r="V1330" s="57"/>
      <c r="W1330" s="57"/>
      <c r="X1330" s="320"/>
      <c r="Y1330" s="233"/>
      <c r="Z1330" s="233"/>
      <c r="AA1330" s="233"/>
      <c r="AB1330" s="233"/>
      <c r="AC1330" s="153"/>
      <c r="AD1330" s="155"/>
      <c r="AE1330" s="155"/>
      <c r="AF1330" s="157"/>
      <c r="AG1330" s="155"/>
      <c r="AH1330" s="155"/>
      <c r="AI1330" s="138"/>
      <c r="AJ1330" s="139"/>
      <c r="AK1330" s="139"/>
      <c r="AL1330" s="139"/>
      <c r="AM1330" s="139"/>
      <c r="AN1330" s="140"/>
    </row>
    <row r="1331" spans="1:40" s="64" customFormat="1" ht="13.15" customHeight="1" x14ac:dyDescent="0.2">
      <c r="A1331" s="479"/>
      <c r="B1331" s="155"/>
      <c r="C1331" s="155"/>
      <c r="D1331" s="217"/>
      <c r="E1331" s="398"/>
      <c r="F1331" s="147"/>
      <c r="G1331" s="159"/>
      <c r="H1331" s="355"/>
      <c r="I1331" s="56" t="s">
        <v>63</v>
      </c>
      <c r="J1331" s="58"/>
      <c r="K1331" s="36" t="s">
        <v>74</v>
      </c>
      <c r="L1331" s="358"/>
      <c r="M1331" s="355"/>
      <c r="N1331" s="355"/>
      <c r="O1331" s="355"/>
      <c r="P1331" s="178"/>
      <c r="Q1331" s="298"/>
      <c r="R1331" s="298"/>
      <c r="S1331" s="298"/>
      <c r="T1331" s="361"/>
      <c r="U1331" s="56" t="s">
        <v>47</v>
      </c>
      <c r="V1331" s="57"/>
      <c r="W1331" s="57"/>
      <c r="X1331" s="320"/>
      <c r="Y1331" s="233"/>
      <c r="Z1331" s="233"/>
      <c r="AA1331" s="233"/>
      <c r="AB1331" s="233"/>
      <c r="AC1331" s="153"/>
      <c r="AD1331" s="155"/>
      <c r="AE1331" s="155"/>
      <c r="AF1331" s="157"/>
      <c r="AG1331" s="155"/>
      <c r="AH1331" s="155"/>
      <c r="AI1331" s="138"/>
      <c r="AJ1331" s="139"/>
      <c r="AK1331" s="139"/>
      <c r="AL1331" s="139"/>
      <c r="AM1331" s="139"/>
      <c r="AN1331" s="140"/>
    </row>
    <row r="1332" spans="1:40" s="64" customFormat="1" ht="13.15" customHeight="1" x14ac:dyDescent="0.2">
      <c r="A1332" s="479"/>
      <c r="B1332" s="155"/>
      <c r="C1332" s="155"/>
      <c r="D1332" s="217"/>
      <c r="E1332" s="398"/>
      <c r="F1332" s="147"/>
      <c r="G1332" s="159"/>
      <c r="H1332" s="355"/>
      <c r="I1332" s="56" t="s">
        <v>64</v>
      </c>
      <c r="J1332" s="58"/>
      <c r="K1332" s="36" t="s">
        <v>74</v>
      </c>
      <c r="L1332" s="358"/>
      <c r="M1332" s="355"/>
      <c r="N1332" s="355"/>
      <c r="O1332" s="355"/>
      <c r="P1332" s="178"/>
      <c r="Q1332" s="298"/>
      <c r="R1332" s="298"/>
      <c r="S1332" s="298"/>
      <c r="T1332" s="361"/>
      <c r="U1332" s="56" t="s">
        <v>48</v>
      </c>
      <c r="V1332" s="57"/>
      <c r="W1332" s="57"/>
      <c r="X1332" s="320"/>
      <c r="Y1332" s="233"/>
      <c r="Z1332" s="233"/>
      <c r="AA1332" s="233"/>
      <c r="AB1332" s="233"/>
      <c r="AC1332" s="153"/>
      <c r="AD1332" s="155"/>
      <c r="AE1332" s="155"/>
      <c r="AF1332" s="157"/>
      <c r="AG1332" s="155"/>
      <c r="AH1332" s="155"/>
      <c r="AI1332" s="138"/>
      <c r="AJ1332" s="139"/>
      <c r="AK1332" s="139"/>
      <c r="AL1332" s="139"/>
      <c r="AM1332" s="139"/>
      <c r="AN1332" s="140"/>
    </row>
    <row r="1333" spans="1:40" s="64" customFormat="1" ht="63.75" x14ac:dyDescent="0.2">
      <c r="A1333" s="479"/>
      <c r="B1333" s="155"/>
      <c r="C1333" s="155"/>
      <c r="D1333" s="217"/>
      <c r="E1333" s="398"/>
      <c r="F1333" s="147"/>
      <c r="G1333" s="159"/>
      <c r="H1333" s="355"/>
      <c r="I1333" s="56" t="s">
        <v>65</v>
      </c>
      <c r="J1333" s="58"/>
      <c r="K1333" s="36" t="s">
        <v>74</v>
      </c>
      <c r="L1333" s="358"/>
      <c r="M1333" s="355"/>
      <c r="N1333" s="355"/>
      <c r="O1333" s="355"/>
      <c r="P1333" s="178"/>
      <c r="Q1333" s="298"/>
      <c r="R1333" s="298"/>
      <c r="S1333" s="298"/>
      <c r="T1333" s="361"/>
      <c r="U1333" s="56" t="s">
        <v>50</v>
      </c>
      <c r="V1333" s="57"/>
      <c r="W1333" s="57"/>
      <c r="X1333" s="320"/>
      <c r="Y1333" s="233"/>
      <c r="Z1333" s="233"/>
      <c r="AA1333" s="233"/>
      <c r="AB1333" s="233"/>
      <c r="AC1333" s="153"/>
      <c r="AD1333" s="155"/>
      <c r="AE1333" s="155"/>
      <c r="AF1333" s="157"/>
      <c r="AG1333" s="155"/>
      <c r="AH1333" s="155"/>
      <c r="AI1333" s="138"/>
      <c r="AJ1333" s="139"/>
      <c r="AK1333" s="139"/>
      <c r="AL1333" s="139"/>
      <c r="AM1333" s="139"/>
      <c r="AN1333" s="140"/>
    </row>
    <row r="1334" spans="1:40" s="64" customFormat="1" ht="63.75" x14ac:dyDescent="0.2">
      <c r="A1334" s="479"/>
      <c r="B1334" s="155"/>
      <c r="C1334" s="155"/>
      <c r="D1334" s="217"/>
      <c r="E1334" s="398"/>
      <c r="F1334" s="147"/>
      <c r="G1334" s="159"/>
      <c r="H1334" s="355"/>
      <c r="I1334" s="56" t="s">
        <v>66</v>
      </c>
      <c r="J1334" s="58"/>
      <c r="K1334" s="36" t="s">
        <v>74</v>
      </c>
      <c r="L1334" s="358"/>
      <c r="M1334" s="355"/>
      <c r="N1334" s="355"/>
      <c r="O1334" s="355"/>
      <c r="P1334" s="178"/>
      <c r="Q1334" s="298"/>
      <c r="R1334" s="298"/>
      <c r="S1334" s="298"/>
      <c r="T1334" s="361"/>
      <c r="U1334" s="56" t="s">
        <v>52</v>
      </c>
      <c r="V1334" s="57"/>
      <c r="W1334" s="57"/>
      <c r="X1334" s="320"/>
      <c r="Y1334" s="233"/>
      <c r="Z1334" s="233"/>
      <c r="AA1334" s="233"/>
      <c r="AB1334" s="233"/>
      <c r="AC1334" s="153"/>
      <c r="AD1334" s="155"/>
      <c r="AE1334" s="155"/>
      <c r="AF1334" s="157"/>
      <c r="AG1334" s="155"/>
      <c r="AH1334" s="155"/>
      <c r="AI1334" s="138"/>
      <c r="AJ1334" s="139"/>
      <c r="AK1334" s="139"/>
      <c r="AL1334" s="139"/>
      <c r="AM1334" s="139"/>
      <c r="AN1334" s="140"/>
    </row>
    <row r="1335" spans="1:40" s="64" customFormat="1" ht="13.15" customHeight="1" x14ac:dyDescent="0.2">
      <c r="A1335" s="479"/>
      <c r="B1335" s="155"/>
      <c r="C1335" s="155"/>
      <c r="D1335" s="217"/>
      <c r="E1335" s="398"/>
      <c r="F1335" s="147"/>
      <c r="G1335" s="159"/>
      <c r="H1335" s="355"/>
      <c r="I1335" s="56" t="s">
        <v>67</v>
      </c>
      <c r="J1335" s="36" t="s">
        <v>74</v>
      </c>
      <c r="K1335" s="58"/>
      <c r="L1335" s="358"/>
      <c r="M1335" s="355"/>
      <c r="N1335" s="355"/>
      <c r="O1335" s="355"/>
      <c r="P1335" s="178"/>
      <c r="Q1335" s="298"/>
      <c r="R1335" s="298"/>
      <c r="S1335" s="298"/>
      <c r="T1335" s="362"/>
      <c r="U1335" s="56" t="s">
        <v>53</v>
      </c>
      <c r="V1335" s="57"/>
      <c r="W1335" s="57"/>
      <c r="X1335" s="320"/>
      <c r="Y1335" s="233"/>
      <c r="Z1335" s="233"/>
      <c r="AA1335" s="233"/>
      <c r="AB1335" s="233"/>
      <c r="AC1335" s="153"/>
      <c r="AD1335" s="155"/>
      <c r="AE1335" s="155"/>
      <c r="AF1335" s="157"/>
      <c r="AG1335" s="155"/>
      <c r="AH1335" s="155"/>
      <c r="AI1335" s="138"/>
      <c r="AJ1335" s="139"/>
      <c r="AK1335" s="139"/>
      <c r="AL1335" s="139"/>
      <c r="AM1335" s="139"/>
      <c r="AN1335" s="140"/>
    </row>
    <row r="1336" spans="1:40" s="64" customFormat="1" ht="13.15" customHeight="1" x14ac:dyDescent="0.2">
      <c r="A1336" s="479"/>
      <c r="B1336" s="155"/>
      <c r="C1336" s="155"/>
      <c r="D1336" s="217"/>
      <c r="E1336" s="398"/>
      <c r="F1336" s="147"/>
      <c r="G1336" s="159"/>
      <c r="H1336" s="355"/>
      <c r="I1336" s="56" t="s">
        <v>68</v>
      </c>
      <c r="J1336" s="36"/>
      <c r="K1336" s="36" t="s">
        <v>74</v>
      </c>
      <c r="L1336" s="358"/>
      <c r="M1336" s="355"/>
      <c r="N1336" s="355"/>
      <c r="O1336" s="355"/>
      <c r="P1336" s="368" t="s">
        <v>69</v>
      </c>
      <c r="Q1336" s="369"/>
      <c r="R1336" s="369"/>
      <c r="S1336" s="369"/>
      <c r="T1336" s="369"/>
      <c r="U1336" s="369"/>
      <c r="V1336" s="369"/>
      <c r="W1336" s="369"/>
      <c r="X1336" s="370"/>
      <c r="Y1336" s="233"/>
      <c r="Z1336" s="233"/>
      <c r="AA1336" s="233"/>
      <c r="AB1336" s="233"/>
      <c r="AC1336" s="153"/>
      <c r="AD1336" s="155"/>
      <c r="AE1336" s="60"/>
      <c r="AF1336" s="84"/>
      <c r="AG1336" s="155"/>
      <c r="AH1336" s="155"/>
      <c r="AI1336" s="138"/>
      <c r="AJ1336" s="139"/>
      <c r="AK1336" s="139"/>
      <c r="AL1336" s="139"/>
      <c r="AM1336" s="139"/>
      <c r="AN1336" s="140"/>
    </row>
    <row r="1337" spans="1:40" s="64" customFormat="1" ht="13.15" customHeight="1" x14ac:dyDescent="0.2">
      <c r="A1337" s="479"/>
      <c r="B1337" s="155"/>
      <c r="C1337" s="155"/>
      <c r="D1337" s="217"/>
      <c r="E1337" s="398"/>
      <c r="F1337" s="147"/>
      <c r="G1337" s="159"/>
      <c r="H1337" s="355"/>
      <c r="I1337" s="56" t="s">
        <v>70</v>
      </c>
      <c r="J1337" s="36" t="s">
        <v>74</v>
      </c>
      <c r="K1337" s="58"/>
      <c r="L1337" s="358"/>
      <c r="M1337" s="355"/>
      <c r="N1337" s="355"/>
      <c r="O1337" s="355"/>
      <c r="P1337" s="371"/>
      <c r="Q1337" s="372"/>
      <c r="R1337" s="372"/>
      <c r="S1337" s="372"/>
      <c r="T1337" s="372"/>
      <c r="U1337" s="372"/>
      <c r="V1337" s="372"/>
      <c r="W1337" s="372"/>
      <c r="X1337" s="373"/>
      <c r="Y1337" s="233"/>
      <c r="Z1337" s="233"/>
      <c r="AA1337" s="233"/>
      <c r="AB1337" s="233"/>
      <c r="AC1337" s="153"/>
      <c r="AD1337" s="155"/>
      <c r="AE1337" s="60"/>
      <c r="AF1337" s="84"/>
      <c r="AG1337" s="155"/>
      <c r="AH1337" s="155"/>
      <c r="AI1337" s="138"/>
      <c r="AJ1337" s="139"/>
      <c r="AK1337" s="139"/>
      <c r="AL1337" s="139"/>
      <c r="AM1337" s="139"/>
      <c r="AN1337" s="140"/>
    </row>
    <row r="1338" spans="1:40" s="64" customFormat="1" ht="13.15" customHeight="1" x14ac:dyDescent="0.2">
      <c r="A1338" s="479"/>
      <c r="B1338" s="155"/>
      <c r="C1338" s="155"/>
      <c r="D1338" s="217"/>
      <c r="E1338" s="398"/>
      <c r="F1338" s="147"/>
      <c r="G1338" s="159"/>
      <c r="H1338" s="355"/>
      <c r="I1338" s="56" t="s">
        <v>71</v>
      </c>
      <c r="J1338" s="36" t="s">
        <v>74</v>
      </c>
      <c r="K1338" s="58"/>
      <c r="L1338" s="358"/>
      <c r="M1338" s="355"/>
      <c r="N1338" s="355"/>
      <c r="O1338" s="355"/>
      <c r="P1338" s="371"/>
      <c r="Q1338" s="372"/>
      <c r="R1338" s="372"/>
      <c r="S1338" s="372"/>
      <c r="T1338" s="372"/>
      <c r="U1338" s="372"/>
      <c r="V1338" s="372"/>
      <c r="W1338" s="372"/>
      <c r="X1338" s="373"/>
      <c r="Y1338" s="233"/>
      <c r="Z1338" s="233"/>
      <c r="AA1338" s="233"/>
      <c r="AB1338" s="233"/>
      <c r="AC1338" s="153"/>
      <c r="AD1338" s="155"/>
      <c r="AE1338" s="60"/>
      <c r="AF1338" s="84"/>
      <c r="AG1338" s="155"/>
      <c r="AH1338" s="155"/>
      <c r="AI1338" s="138"/>
      <c r="AJ1338" s="139"/>
      <c r="AK1338" s="139"/>
      <c r="AL1338" s="139"/>
      <c r="AM1338" s="139"/>
      <c r="AN1338" s="140"/>
    </row>
    <row r="1339" spans="1:40" s="64" customFormat="1" ht="13.15" customHeight="1" x14ac:dyDescent="0.2">
      <c r="A1339" s="479"/>
      <c r="B1339" s="155"/>
      <c r="C1339" s="179"/>
      <c r="D1339" s="217"/>
      <c r="E1339" s="399"/>
      <c r="F1339" s="148"/>
      <c r="G1339" s="160"/>
      <c r="H1339" s="356"/>
      <c r="I1339" s="34" t="s">
        <v>72</v>
      </c>
      <c r="J1339" s="38"/>
      <c r="K1339" s="36" t="s">
        <v>74</v>
      </c>
      <c r="L1339" s="359"/>
      <c r="M1339" s="356"/>
      <c r="N1339" s="356"/>
      <c r="O1339" s="356"/>
      <c r="P1339" s="374"/>
      <c r="Q1339" s="375"/>
      <c r="R1339" s="375"/>
      <c r="S1339" s="375"/>
      <c r="T1339" s="375"/>
      <c r="U1339" s="375"/>
      <c r="V1339" s="375"/>
      <c r="W1339" s="375"/>
      <c r="X1339" s="376"/>
      <c r="Y1339" s="234"/>
      <c r="Z1339" s="234"/>
      <c r="AA1339" s="234"/>
      <c r="AB1339" s="234"/>
      <c r="AC1339" s="154"/>
      <c r="AD1339" s="179"/>
      <c r="AE1339" s="61"/>
      <c r="AF1339" s="85"/>
      <c r="AG1339" s="179"/>
      <c r="AH1339" s="179"/>
      <c r="AI1339" s="143"/>
      <c r="AJ1339" s="144"/>
      <c r="AK1339" s="144"/>
      <c r="AL1339" s="144"/>
      <c r="AM1339" s="144"/>
      <c r="AN1339" s="145"/>
    </row>
    <row r="1340" spans="1:40" s="64" customFormat="1" ht="26.45" customHeight="1" x14ac:dyDescent="0.2">
      <c r="A1340" s="479"/>
      <c r="B1340" s="155"/>
      <c r="C1340" s="178" t="s">
        <v>525</v>
      </c>
      <c r="D1340" s="217" t="s">
        <v>526</v>
      </c>
      <c r="E1340" s="411" t="s">
        <v>539</v>
      </c>
      <c r="F1340" s="146" t="s">
        <v>540</v>
      </c>
      <c r="G1340" s="170">
        <v>1</v>
      </c>
      <c r="H1340" s="366" t="str">
        <f>IF(G1340=1,"RARA VEZ",IF(G1340=2,"IMPROBABLE",IF(G1340=3,"POSIBLE",IF(G1340=4,"PROBABLE",IF(G1340=5,"CASI SEGURO"," ")))))</f>
        <v>RARA VEZ</v>
      </c>
      <c r="I1340" s="56" t="s">
        <v>41</v>
      </c>
      <c r="J1340" s="65"/>
      <c r="K1340" s="36" t="s">
        <v>74</v>
      </c>
      <c r="L1340" s="367">
        <f>COUNTIF(J1340:J1371,"x")</f>
        <v>6</v>
      </c>
      <c r="M1340" s="366" t="str">
        <f>IF(L1340&lt;6,"5",IF(L1340&gt;11,"20",IF(L1340&gt;6,"10","10 ")))</f>
        <v xml:space="preserve">10 </v>
      </c>
      <c r="N1340" s="366">
        <f>(G1340*M1340)</f>
        <v>10</v>
      </c>
      <c r="O1340" s="366" t="str">
        <f>IF(N1340&lt;11,"BAJA",IF(N1340&gt;59,"EXTREMA",IF(N1340=15,"MODERADA",IF(N1340=20,"MODERADA",IF(N1340=25,"MODERADA",IF(N1340=30,"ALTA",IF(N1340=40,"ALTA",IF(N1340=50,"ALTA"," "))))))))</f>
        <v>BAJA</v>
      </c>
      <c r="P1340" s="217" t="s">
        <v>529</v>
      </c>
      <c r="Q1340" s="298" t="s">
        <v>73</v>
      </c>
      <c r="R1340" s="298"/>
      <c r="S1340" s="298"/>
      <c r="T1340" s="360" t="s">
        <v>42</v>
      </c>
      <c r="U1340" s="56" t="s">
        <v>43</v>
      </c>
      <c r="V1340" s="57" t="s">
        <v>73</v>
      </c>
      <c r="W1340" s="57"/>
      <c r="X1340" s="320">
        <f>SUM(IF(V1340="x",15)+IF(V1341="x",5)+IF(V1342="x",15)+IF(V1343="x",10)+IF(V1344="x",15)+IF(V1345="x",10)+IF(V1346="x",30))</f>
        <v>85</v>
      </c>
      <c r="Y1340" s="233">
        <f>AVERAGE(X1340:X1367)</f>
        <v>21.25</v>
      </c>
      <c r="Z1340" s="233" t="str">
        <f>IF(Y1340&lt;86,"DEBIL",IF(Y1340&gt;95,"FUERTE",IF(Y1340=86,"MODERADO",IF(Y1340=87,"MODERADO",IF(Y1340=88,"MODERADO",IF(Y1340=89,"MODERADO",IF(Y1340=90,"MODERADO",IF(Y1340=91,"MODERADO",IF(Y1340=92,"MODERADO",IF(Y1340=93,"MODERADO",IF(Y1340=94,"MODERADO",IF(Y1340=95,"MODERADO"," "))))))))))))</f>
        <v>DEBIL</v>
      </c>
      <c r="AA1340" s="232" t="str">
        <f>IF(Y1340&lt;85,O1340," ")</f>
        <v>BAJA</v>
      </c>
      <c r="AB1340" s="232" t="s">
        <v>44</v>
      </c>
      <c r="AC1340" s="152" t="s">
        <v>530</v>
      </c>
      <c r="AD1340" s="178" t="s">
        <v>659</v>
      </c>
      <c r="AE1340" s="178"/>
      <c r="AF1340" s="187"/>
      <c r="AG1340" s="178" t="s">
        <v>695</v>
      </c>
      <c r="AH1340" s="178" t="s">
        <v>696</v>
      </c>
      <c r="AI1340" s="135"/>
      <c r="AJ1340" s="136"/>
      <c r="AK1340" s="136"/>
      <c r="AL1340" s="136"/>
      <c r="AM1340" s="136"/>
      <c r="AN1340" s="137"/>
    </row>
    <row r="1341" spans="1:40" s="64" customFormat="1" ht="25.5" customHeight="1" x14ac:dyDescent="0.2">
      <c r="A1341" s="479"/>
      <c r="B1341" s="155"/>
      <c r="C1341" s="155"/>
      <c r="D1341" s="217"/>
      <c r="E1341" s="398"/>
      <c r="F1341" s="147"/>
      <c r="G1341" s="159"/>
      <c r="H1341" s="355"/>
      <c r="I1341" s="274" t="s">
        <v>45</v>
      </c>
      <c r="J1341" s="297" t="s">
        <v>74</v>
      </c>
      <c r="K1341" s="297"/>
      <c r="L1341" s="358"/>
      <c r="M1341" s="355"/>
      <c r="N1341" s="355"/>
      <c r="O1341" s="355"/>
      <c r="P1341" s="217"/>
      <c r="Q1341" s="298"/>
      <c r="R1341" s="298"/>
      <c r="S1341" s="298"/>
      <c r="T1341" s="361"/>
      <c r="U1341" s="56" t="s">
        <v>46</v>
      </c>
      <c r="V1341" s="57" t="s">
        <v>73</v>
      </c>
      <c r="W1341" s="57"/>
      <c r="X1341" s="320"/>
      <c r="Y1341" s="233"/>
      <c r="Z1341" s="233"/>
      <c r="AA1341" s="233"/>
      <c r="AB1341" s="233"/>
      <c r="AC1341" s="153"/>
      <c r="AD1341" s="155"/>
      <c r="AE1341" s="155"/>
      <c r="AF1341" s="157"/>
      <c r="AG1341" s="155"/>
      <c r="AH1341" s="155"/>
      <c r="AI1341" s="138"/>
      <c r="AJ1341" s="139"/>
      <c r="AK1341" s="139"/>
      <c r="AL1341" s="139"/>
      <c r="AM1341" s="139"/>
      <c r="AN1341" s="140"/>
    </row>
    <row r="1342" spans="1:40" s="64" customFormat="1" ht="13.15" customHeight="1" x14ac:dyDescent="0.2">
      <c r="A1342" s="479"/>
      <c r="B1342" s="155"/>
      <c r="C1342" s="155"/>
      <c r="D1342" s="217"/>
      <c r="E1342" s="398"/>
      <c r="F1342" s="147"/>
      <c r="G1342" s="159"/>
      <c r="H1342" s="355"/>
      <c r="I1342" s="274"/>
      <c r="J1342" s="297"/>
      <c r="K1342" s="297"/>
      <c r="L1342" s="358"/>
      <c r="M1342" s="355"/>
      <c r="N1342" s="355"/>
      <c r="O1342" s="355"/>
      <c r="P1342" s="217"/>
      <c r="Q1342" s="298"/>
      <c r="R1342" s="298"/>
      <c r="S1342" s="298"/>
      <c r="T1342" s="361"/>
      <c r="U1342" s="56" t="s">
        <v>47</v>
      </c>
      <c r="V1342" s="57"/>
      <c r="W1342" s="57" t="s">
        <v>73</v>
      </c>
      <c r="X1342" s="320"/>
      <c r="Y1342" s="233"/>
      <c r="Z1342" s="233"/>
      <c r="AA1342" s="233"/>
      <c r="AB1342" s="233"/>
      <c r="AC1342" s="153"/>
      <c r="AD1342" s="155"/>
      <c r="AE1342" s="155"/>
      <c r="AF1342" s="157"/>
      <c r="AG1342" s="155"/>
      <c r="AH1342" s="155"/>
      <c r="AI1342" s="138"/>
      <c r="AJ1342" s="139"/>
      <c r="AK1342" s="139"/>
      <c r="AL1342" s="139"/>
      <c r="AM1342" s="139"/>
      <c r="AN1342" s="140"/>
    </row>
    <row r="1343" spans="1:40" s="64" customFormat="1" ht="13.15" customHeight="1" x14ac:dyDescent="0.2">
      <c r="A1343" s="479"/>
      <c r="B1343" s="155"/>
      <c r="C1343" s="155"/>
      <c r="D1343" s="217"/>
      <c r="E1343" s="398"/>
      <c r="F1343" s="147"/>
      <c r="G1343" s="159"/>
      <c r="H1343" s="355"/>
      <c r="I1343" s="274"/>
      <c r="J1343" s="297"/>
      <c r="K1343" s="297"/>
      <c r="L1343" s="358"/>
      <c r="M1343" s="355"/>
      <c r="N1343" s="355"/>
      <c r="O1343" s="355"/>
      <c r="P1343" s="217"/>
      <c r="Q1343" s="298"/>
      <c r="R1343" s="298"/>
      <c r="S1343" s="298"/>
      <c r="T1343" s="361"/>
      <c r="U1343" s="56" t="s">
        <v>48</v>
      </c>
      <c r="V1343" s="57" t="s">
        <v>73</v>
      </c>
      <c r="W1343" s="57"/>
      <c r="X1343" s="320"/>
      <c r="Y1343" s="233"/>
      <c r="Z1343" s="233"/>
      <c r="AA1343" s="233"/>
      <c r="AB1343" s="233"/>
      <c r="AC1343" s="153"/>
      <c r="AD1343" s="155"/>
      <c r="AE1343" s="155"/>
      <c r="AF1343" s="157"/>
      <c r="AG1343" s="155"/>
      <c r="AH1343" s="155"/>
      <c r="AI1343" s="138"/>
      <c r="AJ1343" s="139"/>
      <c r="AK1343" s="139"/>
      <c r="AL1343" s="139"/>
      <c r="AM1343" s="139"/>
      <c r="AN1343" s="140"/>
    </row>
    <row r="1344" spans="1:40" s="64" customFormat="1" ht="63.75" x14ac:dyDescent="0.2">
      <c r="A1344" s="479"/>
      <c r="B1344" s="155"/>
      <c r="C1344" s="155"/>
      <c r="D1344" s="217"/>
      <c r="E1344" s="398"/>
      <c r="F1344" s="147"/>
      <c r="G1344" s="159"/>
      <c r="H1344" s="355"/>
      <c r="I1344" s="56" t="s">
        <v>49</v>
      </c>
      <c r="J1344" s="58"/>
      <c r="K1344" s="36" t="s">
        <v>74</v>
      </c>
      <c r="L1344" s="358"/>
      <c r="M1344" s="355"/>
      <c r="N1344" s="355"/>
      <c r="O1344" s="355"/>
      <c r="P1344" s="217"/>
      <c r="Q1344" s="298"/>
      <c r="R1344" s="298"/>
      <c r="S1344" s="298"/>
      <c r="T1344" s="361"/>
      <c r="U1344" s="56" t="s">
        <v>50</v>
      </c>
      <c r="V1344" s="57" t="s">
        <v>73</v>
      </c>
      <c r="W1344" s="57"/>
      <c r="X1344" s="320"/>
      <c r="Y1344" s="233"/>
      <c r="Z1344" s="233"/>
      <c r="AA1344" s="233"/>
      <c r="AB1344" s="233"/>
      <c r="AC1344" s="153"/>
      <c r="AD1344" s="155"/>
      <c r="AE1344" s="155"/>
      <c r="AF1344" s="157"/>
      <c r="AG1344" s="155"/>
      <c r="AH1344" s="155"/>
      <c r="AI1344" s="138"/>
      <c r="AJ1344" s="139"/>
      <c r="AK1344" s="139"/>
      <c r="AL1344" s="139"/>
      <c r="AM1344" s="139"/>
      <c r="AN1344" s="140"/>
    </row>
    <row r="1345" spans="1:40" s="64" customFormat="1" ht="63.75" x14ac:dyDescent="0.2">
      <c r="A1345" s="479"/>
      <c r="B1345" s="155"/>
      <c r="C1345" s="155"/>
      <c r="D1345" s="217"/>
      <c r="E1345" s="398"/>
      <c r="F1345" s="147"/>
      <c r="G1345" s="159"/>
      <c r="H1345" s="355"/>
      <c r="I1345" s="274" t="s">
        <v>51</v>
      </c>
      <c r="J1345" s="297" t="s">
        <v>74</v>
      </c>
      <c r="K1345" s="297"/>
      <c r="L1345" s="358"/>
      <c r="M1345" s="355"/>
      <c r="N1345" s="355"/>
      <c r="O1345" s="355"/>
      <c r="P1345" s="217"/>
      <c r="Q1345" s="298"/>
      <c r="R1345" s="298"/>
      <c r="S1345" s="298"/>
      <c r="T1345" s="361"/>
      <c r="U1345" s="56" t="s">
        <v>52</v>
      </c>
      <c r="V1345" s="57" t="s">
        <v>73</v>
      </c>
      <c r="W1345" s="57"/>
      <c r="X1345" s="320"/>
      <c r="Y1345" s="233"/>
      <c r="Z1345" s="233"/>
      <c r="AA1345" s="233"/>
      <c r="AB1345" s="233"/>
      <c r="AC1345" s="153"/>
      <c r="AD1345" s="155"/>
      <c r="AE1345" s="155"/>
      <c r="AF1345" s="157"/>
      <c r="AG1345" s="155"/>
      <c r="AH1345" s="155"/>
      <c r="AI1345" s="138"/>
      <c r="AJ1345" s="139"/>
      <c r="AK1345" s="139"/>
      <c r="AL1345" s="139"/>
      <c r="AM1345" s="139"/>
      <c r="AN1345" s="140"/>
    </row>
    <row r="1346" spans="1:40" s="64" customFormat="1" ht="13.15" customHeight="1" x14ac:dyDescent="0.2">
      <c r="A1346" s="479"/>
      <c r="B1346" s="155"/>
      <c r="C1346" s="155"/>
      <c r="D1346" s="217"/>
      <c r="E1346" s="398"/>
      <c r="F1346" s="147"/>
      <c r="G1346" s="159"/>
      <c r="H1346" s="355"/>
      <c r="I1346" s="274"/>
      <c r="J1346" s="297"/>
      <c r="K1346" s="297"/>
      <c r="L1346" s="358"/>
      <c r="M1346" s="355"/>
      <c r="N1346" s="355"/>
      <c r="O1346" s="355"/>
      <c r="P1346" s="217"/>
      <c r="Q1346" s="298"/>
      <c r="R1346" s="298"/>
      <c r="S1346" s="298"/>
      <c r="T1346" s="362"/>
      <c r="U1346" s="56" t="s">
        <v>53</v>
      </c>
      <c r="V1346" s="57" t="s">
        <v>73</v>
      </c>
      <c r="W1346" s="57"/>
      <c r="X1346" s="320"/>
      <c r="Y1346" s="233"/>
      <c r="Z1346" s="233"/>
      <c r="AA1346" s="233"/>
      <c r="AB1346" s="233"/>
      <c r="AC1346" s="153"/>
      <c r="AD1346" s="155"/>
      <c r="AE1346" s="155"/>
      <c r="AF1346" s="157"/>
      <c r="AG1346" s="155"/>
      <c r="AH1346" s="155"/>
      <c r="AI1346" s="138"/>
      <c r="AJ1346" s="139"/>
      <c r="AK1346" s="139"/>
      <c r="AL1346" s="139"/>
      <c r="AM1346" s="139"/>
      <c r="AN1346" s="140"/>
    </row>
    <row r="1347" spans="1:40" s="64" customFormat="1" ht="76.5" x14ac:dyDescent="0.2">
      <c r="A1347" s="479"/>
      <c r="B1347" s="155"/>
      <c r="C1347" s="155"/>
      <c r="D1347" s="217"/>
      <c r="E1347" s="398"/>
      <c r="F1347" s="147"/>
      <c r="G1347" s="159"/>
      <c r="H1347" s="355"/>
      <c r="I1347" s="274"/>
      <c r="J1347" s="297"/>
      <c r="K1347" s="297"/>
      <c r="L1347" s="358"/>
      <c r="M1347" s="355"/>
      <c r="N1347" s="355"/>
      <c r="O1347" s="355"/>
      <c r="P1347" s="328"/>
      <c r="Q1347" s="298"/>
      <c r="R1347" s="298"/>
      <c r="S1347" s="298"/>
      <c r="T1347" s="360" t="s">
        <v>54</v>
      </c>
      <c r="U1347" s="56" t="s">
        <v>43</v>
      </c>
      <c r="V1347" s="57"/>
      <c r="W1347" s="57"/>
      <c r="X1347" s="320">
        <f>SUM(IF(V1347="x",15)+IF(V1348="x",5)+IF(V1349="x",15)+IF(V1350="x",10)+IF(V1351="x",15)+IF(V1352="x",10)+IF(V1353="x",30))</f>
        <v>0</v>
      </c>
      <c r="Y1347" s="233"/>
      <c r="Z1347" s="233"/>
      <c r="AA1347" s="233"/>
      <c r="AB1347" s="233"/>
      <c r="AC1347" s="153"/>
      <c r="AD1347" s="155"/>
      <c r="AE1347" s="156"/>
      <c r="AF1347" s="157"/>
      <c r="AG1347" s="155"/>
      <c r="AH1347" s="155"/>
      <c r="AI1347" s="138"/>
      <c r="AJ1347" s="139"/>
      <c r="AK1347" s="139"/>
      <c r="AL1347" s="139"/>
      <c r="AM1347" s="139"/>
      <c r="AN1347" s="140"/>
    </row>
    <row r="1348" spans="1:40" s="64" customFormat="1" ht="63.75" x14ac:dyDescent="0.2">
      <c r="A1348" s="479"/>
      <c r="B1348" s="155"/>
      <c r="C1348" s="155"/>
      <c r="D1348" s="217"/>
      <c r="E1348" s="398"/>
      <c r="F1348" s="147"/>
      <c r="G1348" s="159"/>
      <c r="H1348" s="355"/>
      <c r="I1348" s="274" t="s">
        <v>55</v>
      </c>
      <c r="J1348" s="297"/>
      <c r="K1348" s="297" t="s">
        <v>74</v>
      </c>
      <c r="L1348" s="358"/>
      <c r="M1348" s="355"/>
      <c r="N1348" s="355"/>
      <c r="O1348" s="355"/>
      <c r="P1348" s="328"/>
      <c r="Q1348" s="298"/>
      <c r="R1348" s="298"/>
      <c r="S1348" s="298"/>
      <c r="T1348" s="361"/>
      <c r="U1348" s="56" t="s">
        <v>46</v>
      </c>
      <c r="V1348" s="57"/>
      <c r="W1348" s="57"/>
      <c r="X1348" s="320"/>
      <c r="Y1348" s="233"/>
      <c r="Z1348" s="233"/>
      <c r="AA1348" s="233"/>
      <c r="AB1348" s="233"/>
      <c r="AC1348" s="153"/>
      <c r="AD1348" s="155"/>
      <c r="AE1348" s="155"/>
      <c r="AF1348" s="157"/>
      <c r="AG1348" s="155"/>
      <c r="AH1348" s="155"/>
      <c r="AI1348" s="138"/>
      <c r="AJ1348" s="139"/>
      <c r="AK1348" s="139"/>
      <c r="AL1348" s="139"/>
      <c r="AM1348" s="139"/>
      <c r="AN1348" s="140"/>
    </row>
    <row r="1349" spans="1:40" s="64" customFormat="1" ht="13.15" customHeight="1" x14ac:dyDescent="0.2">
      <c r="A1349" s="479"/>
      <c r="B1349" s="155"/>
      <c r="C1349" s="155"/>
      <c r="D1349" s="217"/>
      <c r="E1349" s="398"/>
      <c r="F1349" s="147"/>
      <c r="G1349" s="159"/>
      <c r="H1349" s="355"/>
      <c r="I1349" s="274"/>
      <c r="J1349" s="297"/>
      <c r="K1349" s="297"/>
      <c r="L1349" s="358"/>
      <c r="M1349" s="355"/>
      <c r="N1349" s="355"/>
      <c r="O1349" s="355"/>
      <c r="P1349" s="328"/>
      <c r="Q1349" s="298"/>
      <c r="R1349" s="298"/>
      <c r="S1349" s="298"/>
      <c r="T1349" s="361"/>
      <c r="U1349" s="56" t="s">
        <v>47</v>
      </c>
      <c r="V1349" s="57"/>
      <c r="W1349" s="57"/>
      <c r="X1349" s="320"/>
      <c r="Y1349" s="233"/>
      <c r="Z1349" s="233"/>
      <c r="AA1349" s="233"/>
      <c r="AB1349" s="233"/>
      <c r="AC1349" s="153"/>
      <c r="AD1349" s="155"/>
      <c r="AE1349" s="155"/>
      <c r="AF1349" s="157"/>
      <c r="AG1349" s="155"/>
      <c r="AH1349" s="155"/>
      <c r="AI1349" s="138"/>
      <c r="AJ1349" s="139"/>
      <c r="AK1349" s="139"/>
      <c r="AL1349" s="139"/>
      <c r="AM1349" s="139"/>
      <c r="AN1349" s="140"/>
    </row>
    <row r="1350" spans="1:40" s="64" customFormat="1" ht="13.15" customHeight="1" x14ac:dyDescent="0.2">
      <c r="A1350" s="479"/>
      <c r="B1350" s="155"/>
      <c r="C1350" s="155"/>
      <c r="D1350" s="217"/>
      <c r="E1350" s="398"/>
      <c r="F1350" s="147"/>
      <c r="G1350" s="159"/>
      <c r="H1350" s="355"/>
      <c r="I1350" s="274"/>
      <c r="J1350" s="297"/>
      <c r="K1350" s="297"/>
      <c r="L1350" s="358"/>
      <c r="M1350" s="355"/>
      <c r="N1350" s="355"/>
      <c r="O1350" s="355"/>
      <c r="P1350" s="328"/>
      <c r="Q1350" s="298"/>
      <c r="R1350" s="298"/>
      <c r="S1350" s="298"/>
      <c r="T1350" s="361"/>
      <c r="U1350" s="56" t="s">
        <v>48</v>
      </c>
      <c r="V1350" s="57"/>
      <c r="W1350" s="57"/>
      <c r="X1350" s="320"/>
      <c r="Y1350" s="233"/>
      <c r="Z1350" s="233"/>
      <c r="AA1350" s="233"/>
      <c r="AB1350" s="233"/>
      <c r="AC1350" s="153"/>
      <c r="AD1350" s="155"/>
      <c r="AE1350" s="155"/>
      <c r="AF1350" s="157"/>
      <c r="AG1350" s="155"/>
      <c r="AH1350" s="155"/>
      <c r="AI1350" s="138"/>
      <c r="AJ1350" s="139"/>
      <c r="AK1350" s="139"/>
      <c r="AL1350" s="139"/>
      <c r="AM1350" s="139"/>
      <c r="AN1350" s="140"/>
    </row>
    <row r="1351" spans="1:40" s="64" customFormat="1" ht="63.75" x14ac:dyDescent="0.2">
      <c r="A1351" s="479"/>
      <c r="B1351" s="155"/>
      <c r="C1351" s="155"/>
      <c r="D1351" s="217"/>
      <c r="E1351" s="398"/>
      <c r="F1351" s="147"/>
      <c r="G1351" s="159"/>
      <c r="H1351" s="355"/>
      <c r="I1351" s="56" t="s">
        <v>56</v>
      </c>
      <c r="J1351" s="36" t="s">
        <v>74</v>
      </c>
      <c r="K1351" s="58"/>
      <c r="L1351" s="358"/>
      <c r="M1351" s="355"/>
      <c r="N1351" s="355"/>
      <c r="O1351" s="355"/>
      <c r="P1351" s="328"/>
      <c r="Q1351" s="298"/>
      <c r="R1351" s="298"/>
      <c r="S1351" s="298"/>
      <c r="T1351" s="361"/>
      <c r="U1351" s="56" t="s">
        <v>50</v>
      </c>
      <c r="V1351" s="57"/>
      <c r="W1351" s="57"/>
      <c r="X1351" s="320"/>
      <c r="Y1351" s="233"/>
      <c r="Z1351" s="233"/>
      <c r="AA1351" s="233"/>
      <c r="AB1351" s="233"/>
      <c r="AC1351" s="153"/>
      <c r="AD1351" s="155"/>
      <c r="AE1351" s="155"/>
      <c r="AF1351" s="157"/>
      <c r="AG1351" s="155"/>
      <c r="AH1351" s="155"/>
      <c r="AI1351" s="138"/>
      <c r="AJ1351" s="139"/>
      <c r="AK1351" s="139"/>
      <c r="AL1351" s="139"/>
      <c r="AM1351" s="139"/>
      <c r="AN1351" s="140"/>
    </row>
    <row r="1352" spans="1:40" s="64" customFormat="1" ht="63.75" x14ac:dyDescent="0.2">
      <c r="A1352" s="479"/>
      <c r="B1352" s="155"/>
      <c r="C1352" s="155"/>
      <c r="D1352" s="217"/>
      <c r="E1352" s="398"/>
      <c r="F1352" s="147"/>
      <c r="G1352" s="159"/>
      <c r="H1352" s="355"/>
      <c r="I1352" s="274" t="s">
        <v>57</v>
      </c>
      <c r="J1352" s="297"/>
      <c r="K1352" s="297" t="s">
        <v>74</v>
      </c>
      <c r="L1352" s="358"/>
      <c r="M1352" s="355"/>
      <c r="N1352" s="355"/>
      <c r="O1352" s="355"/>
      <c r="P1352" s="328"/>
      <c r="Q1352" s="298"/>
      <c r="R1352" s="298"/>
      <c r="S1352" s="298"/>
      <c r="T1352" s="361"/>
      <c r="U1352" s="56" t="s">
        <v>52</v>
      </c>
      <c r="V1352" s="57"/>
      <c r="W1352" s="57"/>
      <c r="X1352" s="320"/>
      <c r="Y1352" s="233"/>
      <c r="Z1352" s="233"/>
      <c r="AA1352" s="233"/>
      <c r="AB1352" s="233"/>
      <c r="AC1352" s="153"/>
      <c r="AD1352" s="155"/>
      <c r="AE1352" s="155"/>
      <c r="AF1352" s="157"/>
      <c r="AG1352" s="155"/>
      <c r="AH1352" s="155"/>
      <c r="AI1352" s="138"/>
      <c r="AJ1352" s="139"/>
      <c r="AK1352" s="139"/>
      <c r="AL1352" s="139"/>
      <c r="AM1352" s="139"/>
      <c r="AN1352" s="140"/>
    </row>
    <row r="1353" spans="1:40" s="64" customFormat="1" ht="13.15" customHeight="1" x14ac:dyDescent="0.2">
      <c r="A1353" s="479"/>
      <c r="B1353" s="155"/>
      <c r="C1353" s="155"/>
      <c r="D1353" s="217"/>
      <c r="E1353" s="398"/>
      <c r="F1353" s="147"/>
      <c r="G1353" s="159"/>
      <c r="H1353" s="355"/>
      <c r="I1353" s="274"/>
      <c r="J1353" s="297"/>
      <c r="K1353" s="297"/>
      <c r="L1353" s="358"/>
      <c r="M1353" s="355"/>
      <c r="N1353" s="355"/>
      <c r="O1353" s="355"/>
      <c r="P1353" s="328"/>
      <c r="Q1353" s="298"/>
      <c r="R1353" s="298"/>
      <c r="S1353" s="298"/>
      <c r="T1353" s="362"/>
      <c r="U1353" s="56" t="s">
        <v>53</v>
      </c>
      <c r="V1353" s="57"/>
      <c r="W1353" s="57"/>
      <c r="X1353" s="320"/>
      <c r="Y1353" s="233"/>
      <c r="Z1353" s="233"/>
      <c r="AA1353" s="233"/>
      <c r="AB1353" s="233"/>
      <c r="AC1353" s="153"/>
      <c r="AD1353" s="155"/>
      <c r="AE1353" s="155"/>
      <c r="AF1353" s="157"/>
      <c r="AG1353" s="155"/>
      <c r="AH1353" s="155"/>
      <c r="AI1353" s="138"/>
      <c r="AJ1353" s="139"/>
      <c r="AK1353" s="139"/>
      <c r="AL1353" s="139"/>
      <c r="AM1353" s="139"/>
      <c r="AN1353" s="140"/>
    </row>
    <row r="1354" spans="1:40" s="64" customFormat="1" ht="76.5" x14ac:dyDescent="0.2">
      <c r="A1354" s="479"/>
      <c r="B1354" s="155"/>
      <c r="C1354" s="155"/>
      <c r="D1354" s="217"/>
      <c r="E1354" s="398"/>
      <c r="F1354" s="147"/>
      <c r="G1354" s="159"/>
      <c r="H1354" s="355"/>
      <c r="I1354" s="274"/>
      <c r="J1354" s="297"/>
      <c r="K1354" s="297"/>
      <c r="L1354" s="358"/>
      <c r="M1354" s="355"/>
      <c r="N1354" s="355"/>
      <c r="O1354" s="355"/>
      <c r="P1354" s="217"/>
      <c r="Q1354" s="298"/>
      <c r="R1354" s="298"/>
      <c r="S1354" s="298"/>
      <c r="T1354" s="360" t="s">
        <v>58</v>
      </c>
      <c r="U1354" s="56" t="s">
        <v>43</v>
      </c>
      <c r="V1354" s="57"/>
      <c r="W1354" s="57"/>
      <c r="X1354" s="320">
        <f>SUM(IF(V1354="x",15)+IF(V1355="x",5)+IF(V1356="x",15)+IF(V1357="x",10)+IF(V1358="x",15)+IF(V1359="x",10)+IF(V1360="x",30))</f>
        <v>0</v>
      </c>
      <c r="Y1354" s="233"/>
      <c r="Z1354" s="233"/>
      <c r="AA1354" s="233"/>
      <c r="AB1354" s="233"/>
      <c r="AC1354" s="153"/>
      <c r="AD1354" s="155"/>
      <c r="AE1354" s="155"/>
      <c r="AF1354" s="157"/>
      <c r="AG1354" s="155"/>
      <c r="AH1354" s="155"/>
      <c r="AI1354" s="138"/>
      <c r="AJ1354" s="139"/>
      <c r="AK1354" s="139"/>
      <c r="AL1354" s="139"/>
      <c r="AM1354" s="139"/>
      <c r="AN1354" s="140"/>
    </row>
    <row r="1355" spans="1:40" s="64" customFormat="1" ht="63.75" x14ac:dyDescent="0.2">
      <c r="A1355" s="479"/>
      <c r="B1355" s="155"/>
      <c r="C1355" s="155"/>
      <c r="D1355" s="155" t="s">
        <v>541</v>
      </c>
      <c r="E1355" s="398"/>
      <c r="F1355" s="147"/>
      <c r="G1355" s="159"/>
      <c r="H1355" s="355"/>
      <c r="I1355" s="274" t="s">
        <v>59</v>
      </c>
      <c r="J1355" s="363"/>
      <c r="K1355" s="297" t="s">
        <v>74</v>
      </c>
      <c r="L1355" s="358"/>
      <c r="M1355" s="355"/>
      <c r="N1355" s="355"/>
      <c r="O1355" s="355"/>
      <c r="P1355" s="217"/>
      <c r="Q1355" s="298"/>
      <c r="R1355" s="298"/>
      <c r="S1355" s="298"/>
      <c r="T1355" s="361"/>
      <c r="U1355" s="56" t="s">
        <v>46</v>
      </c>
      <c r="V1355" s="57"/>
      <c r="W1355" s="57"/>
      <c r="X1355" s="320"/>
      <c r="Y1355" s="233"/>
      <c r="Z1355" s="233"/>
      <c r="AA1355" s="233"/>
      <c r="AB1355" s="233"/>
      <c r="AC1355" s="153"/>
      <c r="AD1355" s="155"/>
      <c r="AE1355" s="155"/>
      <c r="AF1355" s="157"/>
      <c r="AG1355" s="155"/>
      <c r="AH1355" s="155"/>
      <c r="AI1355" s="138"/>
      <c r="AJ1355" s="139"/>
      <c r="AK1355" s="139"/>
      <c r="AL1355" s="139"/>
      <c r="AM1355" s="139"/>
      <c r="AN1355" s="140"/>
    </row>
    <row r="1356" spans="1:40" s="64" customFormat="1" ht="13.15" customHeight="1" x14ac:dyDescent="0.2">
      <c r="A1356" s="479"/>
      <c r="B1356" s="155"/>
      <c r="C1356" s="155"/>
      <c r="D1356" s="155"/>
      <c r="E1356" s="398"/>
      <c r="F1356" s="147"/>
      <c r="G1356" s="159"/>
      <c r="H1356" s="355"/>
      <c r="I1356" s="274"/>
      <c r="J1356" s="364"/>
      <c r="K1356" s="297"/>
      <c r="L1356" s="358"/>
      <c r="M1356" s="355"/>
      <c r="N1356" s="355"/>
      <c r="O1356" s="355"/>
      <c r="P1356" s="217"/>
      <c r="Q1356" s="298"/>
      <c r="R1356" s="298"/>
      <c r="S1356" s="298"/>
      <c r="T1356" s="361"/>
      <c r="U1356" s="56" t="s">
        <v>47</v>
      </c>
      <c r="V1356" s="57"/>
      <c r="W1356" s="57"/>
      <c r="X1356" s="320"/>
      <c r="Y1356" s="233"/>
      <c r="Z1356" s="233"/>
      <c r="AA1356" s="233"/>
      <c r="AB1356" s="233"/>
      <c r="AC1356" s="153"/>
      <c r="AD1356" s="155"/>
      <c r="AE1356" s="155"/>
      <c r="AF1356" s="157"/>
      <c r="AG1356" s="155"/>
      <c r="AH1356" s="155"/>
      <c r="AI1356" s="138"/>
      <c r="AJ1356" s="139"/>
      <c r="AK1356" s="139"/>
      <c r="AL1356" s="139"/>
      <c r="AM1356" s="139"/>
      <c r="AN1356" s="140"/>
    </row>
    <row r="1357" spans="1:40" s="64" customFormat="1" ht="13.15" customHeight="1" x14ac:dyDescent="0.2">
      <c r="A1357" s="479"/>
      <c r="B1357" s="155"/>
      <c r="C1357" s="155"/>
      <c r="D1357" s="155"/>
      <c r="E1357" s="398"/>
      <c r="F1357" s="147"/>
      <c r="G1357" s="159"/>
      <c r="H1357" s="355"/>
      <c r="I1357" s="274"/>
      <c r="J1357" s="364"/>
      <c r="K1357" s="297"/>
      <c r="L1357" s="358"/>
      <c r="M1357" s="355"/>
      <c r="N1357" s="355"/>
      <c r="O1357" s="355"/>
      <c r="P1357" s="217"/>
      <c r="Q1357" s="298"/>
      <c r="R1357" s="298"/>
      <c r="S1357" s="298"/>
      <c r="T1357" s="361"/>
      <c r="U1357" s="56" t="s">
        <v>48</v>
      </c>
      <c r="V1357" s="57"/>
      <c r="W1357" s="57"/>
      <c r="X1357" s="320"/>
      <c r="Y1357" s="233"/>
      <c r="Z1357" s="233"/>
      <c r="AA1357" s="233"/>
      <c r="AB1357" s="233"/>
      <c r="AC1357" s="153"/>
      <c r="AD1357" s="155"/>
      <c r="AE1357" s="155"/>
      <c r="AF1357" s="157"/>
      <c r="AG1357" s="155"/>
      <c r="AH1357" s="155"/>
      <c r="AI1357" s="138"/>
      <c r="AJ1357" s="139"/>
      <c r="AK1357" s="139"/>
      <c r="AL1357" s="139"/>
      <c r="AM1357" s="139"/>
      <c r="AN1357" s="140"/>
    </row>
    <row r="1358" spans="1:40" s="64" customFormat="1" ht="63.75" x14ac:dyDescent="0.2">
      <c r="A1358" s="479"/>
      <c r="B1358" s="155"/>
      <c r="C1358" s="155"/>
      <c r="D1358" s="155"/>
      <c r="E1358" s="398"/>
      <c r="F1358" s="147"/>
      <c r="G1358" s="159"/>
      <c r="H1358" s="355"/>
      <c r="I1358" s="274"/>
      <c r="J1358" s="365"/>
      <c r="K1358" s="297"/>
      <c r="L1358" s="358"/>
      <c r="M1358" s="355"/>
      <c r="N1358" s="355"/>
      <c r="O1358" s="355"/>
      <c r="P1358" s="217"/>
      <c r="Q1358" s="298"/>
      <c r="R1358" s="298"/>
      <c r="S1358" s="298"/>
      <c r="T1358" s="361"/>
      <c r="U1358" s="56" t="s">
        <v>50</v>
      </c>
      <c r="V1358" s="57"/>
      <c r="W1358" s="57"/>
      <c r="X1358" s="320"/>
      <c r="Y1358" s="233"/>
      <c r="Z1358" s="233"/>
      <c r="AA1358" s="233"/>
      <c r="AB1358" s="233"/>
      <c r="AC1358" s="153"/>
      <c r="AD1358" s="155"/>
      <c r="AE1358" s="155"/>
      <c r="AF1358" s="157"/>
      <c r="AG1358" s="155"/>
      <c r="AH1358" s="155"/>
      <c r="AI1358" s="138"/>
      <c r="AJ1358" s="139"/>
      <c r="AK1358" s="139"/>
      <c r="AL1358" s="139"/>
      <c r="AM1358" s="139"/>
      <c r="AN1358" s="140"/>
    </row>
    <row r="1359" spans="1:40" s="64" customFormat="1" ht="63.75" x14ac:dyDescent="0.2">
      <c r="A1359" s="479"/>
      <c r="B1359" s="155"/>
      <c r="C1359" s="155"/>
      <c r="D1359" s="155"/>
      <c r="E1359" s="398"/>
      <c r="F1359" s="147"/>
      <c r="G1359" s="159"/>
      <c r="H1359" s="355"/>
      <c r="I1359" s="56" t="s">
        <v>60</v>
      </c>
      <c r="J1359" s="58"/>
      <c r="K1359" s="58" t="s">
        <v>74</v>
      </c>
      <c r="L1359" s="358"/>
      <c r="M1359" s="355"/>
      <c r="N1359" s="355"/>
      <c r="O1359" s="355"/>
      <c r="P1359" s="217"/>
      <c r="Q1359" s="298"/>
      <c r="R1359" s="298"/>
      <c r="S1359" s="298"/>
      <c r="T1359" s="361"/>
      <c r="U1359" s="56" t="s">
        <v>52</v>
      </c>
      <c r="V1359" s="57"/>
      <c r="W1359" s="57"/>
      <c r="X1359" s="320"/>
      <c r="Y1359" s="233"/>
      <c r="Z1359" s="233"/>
      <c r="AA1359" s="233"/>
      <c r="AB1359" s="233"/>
      <c r="AC1359" s="153"/>
      <c r="AD1359" s="155"/>
      <c r="AE1359" s="155"/>
      <c r="AF1359" s="157"/>
      <c r="AG1359" s="155"/>
      <c r="AH1359" s="155"/>
      <c r="AI1359" s="138"/>
      <c r="AJ1359" s="139"/>
      <c r="AK1359" s="139"/>
      <c r="AL1359" s="139"/>
      <c r="AM1359" s="139"/>
      <c r="AN1359" s="140"/>
    </row>
    <row r="1360" spans="1:40" s="64" customFormat="1" ht="13.15" customHeight="1" x14ac:dyDescent="0.2">
      <c r="A1360" s="479"/>
      <c r="B1360" s="155"/>
      <c r="C1360" s="155"/>
      <c r="D1360" s="155"/>
      <c r="E1360" s="398"/>
      <c r="F1360" s="147"/>
      <c r="G1360" s="159"/>
      <c r="H1360" s="355"/>
      <c r="I1360" s="274" t="s">
        <v>61</v>
      </c>
      <c r="J1360" s="297"/>
      <c r="K1360" s="297" t="s">
        <v>74</v>
      </c>
      <c r="L1360" s="358"/>
      <c r="M1360" s="355"/>
      <c r="N1360" s="355"/>
      <c r="O1360" s="355"/>
      <c r="P1360" s="217"/>
      <c r="Q1360" s="298"/>
      <c r="R1360" s="298"/>
      <c r="S1360" s="298"/>
      <c r="T1360" s="362"/>
      <c r="U1360" s="56" t="s">
        <v>53</v>
      </c>
      <c r="V1360" s="57"/>
      <c r="W1360" s="57"/>
      <c r="X1360" s="320"/>
      <c r="Y1360" s="233"/>
      <c r="Z1360" s="233"/>
      <c r="AA1360" s="233"/>
      <c r="AB1360" s="233"/>
      <c r="AC1360" s="153"/>
      <c r="AD1360" s="155"/>
      <c r="AE1360" s="155"/>
      <c r="AF1360" s="157"/>
      <c r="AG1360" s="155"/>
      <c r="AH1360" s="155"/>
      <c r="AI1360" s="138"/>
      <c r="AJ1360" s="139"/>
      <c r="AK1360" s="139"/>
      <c r="AL1360" s="139"/>
      <c r="AM1360" s="139"/>
      <c r="AN1360" s="140"/>
    </row>
    <row r="1361" spans="1:40" s="64" customFormat="1" ht="76.5" x14ac:dyDescent="0.2">
      <c r="A1361" s="479"/>
      <c r="B1361" s="155"/>
      <c r="C1361" s="155"/>
      <c r="D1361" s="155"/>
      <c r="E1361" s="398"/>
      <c r="F1361" s="147"/>
      <c r="G1361" s="159"/>
      <c r="H1361" s="355"/>
      <c r="I1361" s="274"/>
      <c r="J1361" s="297"/>
      <c r="K1361" s="297"/>
      <c r="L1361" s="358"/>
      <c r="M1361" s="355"/>
      <c r="N1361" s="355"/>
      <c r="O1361" s="355"/>
      <c r="P1361" s="178"/>
      <c r="Q1361" s="298"/>
      <c r="R1361" s="298"/>
      <c r="S1361" s="298"/>
      <c r="T1361" s="360" t="s">
        <v>62</v>
      </c>
      <c r="U1361" s="56" t="s">
        <v>43</v>
      </c>
      <c r="V1361" s="57"/>
      <c r="W1361" s="57"/>
      <c r="X1361" s="320">
        <f>SUM(IF(V1361="x",15)+IF(V1362="x",5)+IF(V1363="x",15)+IF(V1364="x",10)+IF(V1365="x",15)+IF(V1366="x",10)+IF(V1367="x",30))</f>
        <v>0</v>
      </c>
      <c r="Y1361" s="233"/>
      <c r="Z1361" s="233"/>
      <c r="AA1361" s="233"/>
      <c r="AB1361" s="233"/>
      <c r="AC1361" s="153"/>
      <c r="AD1361" s="155"/>
      <c r="AE1361" s="156"/>
      <c r="AF1361" s="83"/>
      <c r="AG1361" s="155"/>
      <c r="AH1361" s="155"/>
      <c r="AI1361" s="138"/>
      <c r="AJ1361" s="139"/>
      <c r="AK1361" s="139"/>
      <c r="AL1361" s="139"/>
      <c r="AM1361" s="139"/>
      <c r="AN1361" s="140"/>
    </row>
    <row r="1362" spans="1:40" s="64" customFormat="1" ht="63.75" x14ac:dyDescent="0.2">
      <c r="A1362" s="479"/>
      <c r="B1362" s="155"/>
      <c r="C1362" s="155"/>
      <c r="D1362" s="155"/>
      <c r="E1362" s="398"/>
      <c r="F1362" s="147"/>
      <c r="G1362" s="159"/>
      <c r="H1362" s="355"/>
      <c r="I1362" s="274"/>
      <c r="J1362" s="297"/>
      <c r="K1362" s="297"/>
      <c r="L1362" s="358"/>
      <c r="M1362" s="355"/>
      <c r="N1362" s="355"/>
      <c r="O1362" s="355"/>
      <c r="P1362" s="178"/>
      <c r="Q1362" s="298"/>
      <c r="R1362" s="298"/>
      <c r="S1362" s="298"/>
      <c r="T1362" s="361"/>
      <c r="U1362" s="56" t="s">
        <v>46</v>
      </c>
      <c r="V1362" s="57"/>
      <c r="W1362" s="57"/>
      <c r="X1362" s="320"/>
      <c r="Y1362" s="233"/>
      <c r="Z1362" s="233"/>
      <c r="AA1362" s="233"/>
      <c r="AB1362" s="233"/>
      <c r="AC1362" s="153"/>
      <c r="AD1362" s="155"/>
      <c r="AE1362" s="155"/>
      <c r="AF1362" s="157"/>
      <c r="AG1362" s="155"/>
      <c r="AH1362" s="155"/>
      <c r="AI1362" s="138"/>
      <c r="AJ1362" s="139"/>
      <c r="AK1362" s="139"/>
      <c r="AL1362" s="139"/>
      <c r="AM1362" s="139"/>
      <c r="AN1362" s="140"/>
    </row>
    <row r="1363" spans="1:40" s="64" customFormat="1" ht="13.15" customHeight="1" x14ac:dyDescent="0.2">
      <c r="A1363" s="479"/>
      <c r="B1363" s="155"/>
      <c r="C1363" s="155"/>
      <c r="D1363" s="155"/>
      <c r="E1363" s="398"/>
      <c r="F1363" s="147"/>
      <c r="G1363" s="159"/>
      <c r="H1363" s="355"/>
      <c r="I1363" s="56" t="s">
        <v>63</v>
      </c>
      <c r="J1363" s="58"/>
      <c r="K1363" s="58" t="s">
        <v>74</v>
      </c>
      <c r="L1363" s="358"/>
      <c r="M1363" s="355"/>
      <c r="N1363" s="355"/>
      <c r="O1363" s="355"/>
      <c r="P1363" s="178"/>
      <c r="Q1363" s="298"/>
      <c r="R1363" s="298"/>
      <c r="S1363" s="298"/>
      <c r="T1363" s="361"/>
      <c r="U1363" s="56" t="s">
        <v>47</v>
      </c>
      <c r="V1363" s="57"/>
      <c r="W1363" s="57"/>
      <c r="X1363" s="320"/>
      <c r="Y1363" s="233"/>
      <c r="Z1363" s="233"/>
      <c r="AA1363" s="233"/>
      <c r="AB1363" s="233"/>
      <c r="AC1363" s="153"/>
      <c r="AD1363" s="155"/>
      <c r="AE1363" s="155"/>
      <c r="AF1363" s="157"/>
      <c r="AG1363" s="155"/>
      <c r="AH1363" s="155"/>
      <c r="AI1363" s="138"/>
      <c r="AJ1363" s="139"/>
      <c r="AK1363" s="139"/>
      <c r="AL1363" s="139"/>
      <c r="AM1363" s="139"/>
      <c r="AN1363" s="140"/>
    </row>
    <row r="1364" spans="1:40" s="64" customFormat="1" ht="13.15" customHeight="1" x14ac:dyDescent="0.2">
      <c r="A1364" s="479"/>
      <c r="B1364" s="155"/>
      <c r="C1364" s="155"/>
      <c r="D1364" s="155"/>
      <c r="E1364" s="398"/>
      <c r="F1364" s="147"/>
      <c r="G1364" s="159"/>
      <c r="H1364" s="355"/>
      <c r="I1364" s="56" t="s">
        <v>64</v>
      </c>
      <c r="J1364" s="58"/>
      <c r="K1364" s="58" t="s">
        <v>74</v>
      </c>
      <c r="L1364" s="358"/>
      <c r="M1364" s="355"/>
      <c r="N1364" s="355"/>
      <c r="O1364" s="355"/>
      <c r="P1364" s="178"/>
      <c r="Q1364" s="298"/>
      <c r="R1364" s="298"/>
      <c r="S1364" s="298"/>
      <c r="T1364" s="361"/>
      <c r="U1364" s="56" t="s">
        <v>48</v>
      </c>
      <c r="V1364" s="57"/>
      <c r="W1364" s="57"/>
      <c r="X1364" s="320"/>
      <c r="Y1364" s="233"/>
      <c r="Z1364" s="233"/>
      <c r="AA1364" s="233"/>
      <c r="AB1364" s="233"/>
      <c r="AC1364" s="153"/>
      <c r="AD1364" s="155"/>
      <c r="AE1364" s="155"/>
      <c r="AF1364" s="157"/>
      <c r="AG1364" s="155"/>
      <c r="AH1364" s="155"/>
      <c r="AI1364" s="138"/>
      <c r="AJ1364" s="139"/>
      <c r="AK1364" s="139"/>
      <c r="AL1364" s="139"/>
      <c r="AM1364" s="139"/>
      <c r="AN1364" s="140"/>
    </row>
    <row r="1365" spans="1:40" s="64" customFormat="1" ht="63.75" x14ac:dyDescent="0.2">
      <c r="A1365" s="479"/>
      <c r="B1365" s="155"/>
      <c r="C1365" s="155"/>
      <c r="D1365" s="155"/>
      <c r="E1365" s="398"/>
      <c r="F1365" s="147"/>
      <c r="G1365" s="159"/>
      <c r="H1365" s="355"/>
      <c r="I1365" s="56" t="s">
        <v>65</v>
      </c>
      <c r="J1365" s="58"/>
      <c r="K1365" s="58" t="s">
        <v>74</v>
      </c>
      <c r="L1365" s="358"/>
      <c r="M1365" s="355"/>
      <c r="N1365" s="355"/>
      <c r="O1365" s="355"/>
      <c r="P1365" s="178"/>
      <c r="Q1365" s="298"/>
      <c r="R1365" s="298"/>
      <c r="S1365" s="298"/>
      <c r="T1365" s="361"/>
      <c r="U1365" s="56" t="s">
        <v>50</v>
      </c>
      <c r="V1365" s="57"/>
      <c r="W1365" s="57"/>
      <c r="X1365" s="320"/>
      <c r="Y1365" s="233"/>
      <c r="Z1365" s="233"/>
      <c r="AA1365" s="233"/>
      <c r="AB1365" s="233"/>
      <c r="AC1365" s="153"/>
      <c r="AD1365" s="155"/>
      <c r="AE1365" s="155"/>
      <c r="AF1365" s="157"/>
      <c r="AG1365" s="155"/>
      <c r="AH1365" s="155"/>
      <c r="AI1365" s="138"/>
      <c r="AJ1365" s="139"/>
      <c r="AK1365" s="139"/>
      <c r="AL1365" s="139"/>
      <c r="AM1365" s="139"/>
      <c r="AN1365" s="140"/>
    </row>
    <row r="1366" spans="1:40" s="64" customFormat="1" ht="63.75" x14ac:dyDescent="0.2">
      <c r="A1366" s="479"/>
      <c r="B1366" s="155"/>
      <c r="C1366" s="155"/>
      <c r="D1366" s="155"/>
      <c r="E1366" s="398"/>
      <c r="F1366" s="147"/>
      <c r="G1366" s="159"/>
      <c r="H1366" s="355"/>
      <c r="I1366" s="56" t="s">
        <v>66</v>
      </c>
      <c r="J1366" s="58"/>
      <c r="K1366" s="58" t="s">
        <v>74</v>
      </c>
      <c r="L1366" s="358"/>
      <c r="M1366" s="355"/>
      <c r="N1366" s="355"/>
      <c r="O1366" s="355"/>
      <c r="P1366" s="178"/>
      <c r="Q1366" s="298"/>
      <c r="R1366" s="298"/>
      <c r="S1366" s="298"/>
      <c r="T1366" s="361"/>
      <c r="U1366" s="56" t="s">
        <v>52</v>
      </c>
      <c r="V1366" s="57"/>
      <c r="W1366" s="57"/>
      <c r="X1366" s="320"/>
      <c r="Y1366" s="233"/>
      <c r="Z1366" s="233"/>
      <c r="AA1366" s="233"/>
      <c r="AB1366" s="233"/>
      <c r="AC1366" s="153"/>
      <c r="AD1366" s="155"/>
      <c r="AE1366" s="155"/>
      <c r="AF1366" s="157"/>
      <c r="AG1366" s="155"/>
      <c r="AH1366" s="155"/>
      <c r="AI1366" s="138"/>
      <c r="AJ1366" s="139"/>
      <c r="AK1366" s="139"/>
      <c r="AL1366" s="139"/>
      <c r="AM1366" s="139"/>
      <c r="AN1366" s="140"/>
    </row>
    <row r="1367" spans="1:40" s="64" customFormat="1" ht="13.15" customHeight="1" x14ac:dyDescent="0.2">
      <c r="A1367" s="479"/>
      <c r="B1367" s="155"/>
      <c r="C1367" s="155"/>
      <c r="D1367" s="155"/>
      <c r="E1367" s="398"/>
      <c r="F1367" s="147"/>
      <c r="G1367" s="159"/>
      <c r="H1367" s="355"/>
      <c r="I1367" s="56" t="s">
        <v>67</v>
      </c>
      <c r="J1367" s="58" t="s">
        <v>74</v>
      </c>
      <c r="K1367" s="58"/>
      <c r="L1367" s="358"/>
      <c r="M1367" s="355"/>
      <c r="N1367" s="355"/>
      <c r="O1367" s="355"/>
      <c r="P1367" s="178"/>
      <c r="Q1367" s="298"/>
      <c r="R1367" s="298"/>
      <c r="S1367" s="298"/>
      <c r="T1367" s="362"/>
      <c r="U1367" s="56" t="s">
        <v>53</v>
      </c>
      <c r="V1367" s="57"/>
      <c r="W1367" s="57"/>
      <c r="X1367" s="320"/>
      <c r="Y1367" s="233"/>
      <c r="Z1367" s="233"/>
      <c r="AA1367" s="233"/>
      <c r="AB1367" s="233"/>
      <c r="AC1367" s="153"/>
      <c r="AD1367" s="155"/>
      <c r="AE1367" s="155"/>
      <c r="AF1367" s="157"/>
      <c r="AG1367" s="155"/>
      <c r="AH1367" s="155"/>
      <c r="AI1367" s="138"/>
      <c r="AJ1367" s="139"/>
      <c r="AK1367" s="139"/>
      <c r="AL1367" s="139"/>
      <c r="AM1367" s="139"/>
      <c r="AN1367" s="140"/>
    </row>
    <row r="1368" spans="1:40" s="64" customFormat="1" ht="13.15" customHeight="1" x14ac:dyDescent="0.2">
      <c r="A1368" s="479"/>
      <c r="B1368" s="155"/>
      <c r="C1368" s="155"/>
      <c r="D1368" s="155"/>
      <c r="E1368" s="398"/>
      <c r="F1368" s="147"/>
      <c r="G1368" s="159"/>
      <c r="H1368" s="355"/>
      <c r="I1368" s="56" t="s">
        <v>68</v>
      </c>
      <c r="J1368" s="36"/>
      <c r="K1368" s="58" t="s">
        <v>74</v>
      </c>
      <c r="L1368" s="358"/>
      <c r="M1368" s="355"/>
      <c r="N1368" s="355"/>
      <c r="O1368" s="355"/>
      <c r="P1368" s="368" t="s">
        <v>69</v>
      </c>
      <c r="Q1368" s="369"/>
      <c r="R1368" s="369"/>
      <c r="S1368" s="369"/>
      <c r="T1368" s="369"/>
      <c r="U1368" s="369"/>
      <c r="V1368" s="369"/>
      <c r="W1368" s="369"/>
      <c r="X1368" s="370"/>
      <c r="Y1368" s="233"/>
      <c r="Z1368" s="233"/>
      <c r="AA1368" s="233"/>
      <c r="AB1368" s="233"/>
      <c r="AC1368" s="153"/>
      <c r="AD1368" s="155"/>
      <c r="AE1368" s="60"/>
      <c r="AF1368" s="84"/>
      <c r="AG1368" s="155"/>
      <c r="AH1368" s="155"/>
      <c r="AI1368" s="138"/>
      <c r="AJ1368" s="139"/>
      <c r="AK1368" s="139"/>
      <c r="AL1368" s="139"/>
      <c r="AM1368" s="139"/>
      <c r="AN1368" s="140"/>
    </row>
    <row r="1369" spans="1:40" s="64" customFormat="1" ht="13.15" customHeight="1" x14ac:dyDescent="0.2">
      <c r="A1369" s="479"/>
      <c r="B1369" s="155"/>
      <c r="C1369" s="155"/>
      <c r="D1369" s="155"/>
      <c r="E1369" s="398"/>
      <c r="F1369" s="147"/>
      <c r="G1369" s="159"/>
      <c r="H1369" s="355"/>
      <c r="I1369" s="56" t="s">
        <v>70</v>
      </c>
      <c r="J1369" s="58" t="s">
        <v>74</v>
      </c>
      <c r="K1369" s="58"/>
      <c r="L1369" s="358"/>
      <c r="M1369" s="355"/>
      <c r="N1369" s="355"/>
      <c r="O1369" s="355"/>
      <c r="P1369" s="371"/>
      <c r="Q1369" s="372"/>
      <c r="R1369" s="372"/>
      <c r="S1369" s="372"/>
      <c r="T1369" s="372"/>
      <c r="U1369" s="372"/>
      <c r="V1369" s="372"/>
      <c r="W1369" s="372"/>
      <c r="X1369" s="373"/>
      <c r="Y1369" s="233"/>
      <c r="Z1369" s="233"/>
      <c r="AA1369" s="233"/>
      <c r="AB1369" s="233"/>
      <c r="AC1369" s="153"/>
      <c r="AD1369" s="155"/>
      <c r="AE1369" s="60"/>
      <c r="AF1369" s="84"/>
      <c r="AG1369" s="155"/>
      <c r="AH1369" s="155"/>
      <c r="AI1369" s="138"/>
      <c r="AJ1369" s="139"/>
      <c r="AK1369" s="139"/>
      <c r="AL1369" s="139"/>
      <c r="AM1369" s="139"/>
      <c r="AN1369" s="140"/>
    </row>
    <row r="1370" spans="1:40" s="64" customFormat="1" ht="13.15" customHeight="1" x14ac:dyDescent="0.2">
      <c r="A1370" s="479"/>
      <c r="B1370" s="155"/>
      <c r="C1370" s="155"/>
      <c r="D1370" s="155"/>
      <c r="E1370" s="398"/>
      <c r="F1370" s="147"/>
      <c r="G1370" s="159"/>
      <c r="H1370" s="355"/>
      <c r="I1370" s="56" t="s">
        <v>71</v>
      </c>
      <c r="J1370" s="58" t="s">
        <v>74</v>
      </c>
      <c r="K1370" s="58"/>
      <c r="L1370" s="358"/>
      <c r="M1370" s="355"/>
      <c r="N1370" s="355"/>
      <c r="O1370" s="355"/>
      <c r="P1370" s="371"/>
      <c r="Q1370" s="372"/>
      <c r="R1370" s="372"/>
      <c r="S1370" s="372"/>
      <c r="T1370" s="372"/>
      <c r="U1370" s="372"/>
      <c r="V1370" s="372"/>
      <c r="W1370" s="372"/>
      <c r="X1370" s="373"/>
      <c r="Y1370" s="233"/>
      <c r="Z1370" s="233"/>
      <c r="AA1370" s="233"/>
      <c r="AB1370" s="233"/>
      <c r="AC1370" s="153"/>
      <c r="AD1370" s="155"/>
      <c r="AE1370" s="60"/>
      <c r="AF1370" s="84"/>
      <c r="AG1370" s="155"/>
      <c r="AH1370" s="155"/>
      <c r="AI1370" s="138"/>
      <c r="AJ1370" s="139"/>
      <c r="AK1370" s="139"/>
      <c r="AL1370" s="139"/>
      <c r="AM1370" s="139"/>
      <c r="AN1370" s="140"/>
    </row>
    <row r="1371" spans="1:40" s="64" customFormat="1" ht="13.15" customHeight="1" x14ac:dyDescent="0.2">
      <c r="A1371" s="479"/>
      <c r="B1371" s="155"/>
      <c r="C1371" s="179"/>
      <c r="D1371" s="179"/>
      <c r="E1371" s="399"/>
      <c r="F1371" s="148"/>
      <c r="G1371" s="160"/>
      <c r="H1371" s="356"/>
      <c r="I1371" s="34" t="s">
        <v>72</v>
      </c>
      <c r="J1371" s="38"/>
      <c r="K1371" s="58" t="s">
        <v>74</v>
      </c>
      <c r="L1371" s="359"/>
      <c r="M1371" s="356"/>
      <c r="N1371" s="356"/>
      <c r="O1371" s="356"/>
      <c r="P1371" s="374"/>
      <c r="Q1371" s="375"/>
      <c r="R1371" s="375"/>
      <c r="S1371" s="375"/>
      <c r="T1371" s="375"/>
      <c r="U1371" s="375"/>
      <c r="V1371" s="375"/>
      <c r="W1371" s="375"/>
      <c r="X1371" s="376"/>
      <c r="Y1371" s="234"/>
      <c r="Z1371" s="234"/>
      <c r="AA1371" s="234"/>
      <c r="AB1371" s="234"/>
      <c r="AC1371" s="154"/>
      <c r="AD1371" s="179"/>
      <c r="AE1371" s="61"/>
      <c r="AF1371" s="85"/>
      <c r="AG1371" s="179"/>
      <c r="AH1371" s="179"/>
      <c r="AI1371" s="143"/>
      <c r="AJ1371" s="144"/>
      <c r="AK1371" s="144"/>
      <c r="AL1371" s="144"/>
      <c r="AM1371" s="144"/>
      <c r="AN1371" s="145"/>
    </row>
    <row r="1372" spans="1:40" s="64" customFormat="1" ht="26.45" customHeight="1" x14ac:dyDescent="0.2">
      <c r="A1372" s="479"/>
      <c r="B1372" s="155"/>
      <c r="C1372" s="178" t="s">
        <v>525</v>
      </c>
      <c r="D1372" s="178" t="s">
        <v>542</v>
      </c>
      <c r="E1372" s="411" t="s">
        <v>543</v>
      </c>
      <c r="F1372" s="328" t="s">
        <v>677</v>
      </c>
      <c r="G1372" s="170">
        <v>1</v>
      </c>
      <c r="H1372" s="366" t="str">
        <f>IF(G1372=1,"RARA VEZ",IF(G1372=2,"IMPROBABLE",IF(G1372=3,"POSIBLE",IF(G1372=4,"PROBABLE",IF(G1372=5,"CASI SEGURO"," ")))))</f>
        <v>RARA VEZ</v>
      </c>
      <c r="I1372" s="56" t="s">
        <v>41</v>
      </c>
      <c r="J1372" s="58" t="s">
        <v>74</v>
      </c>
      <c r="K1372" s="58"/>
      <c r="L1372" s="367">
        <f>COUNTIF(J1372:J1403,"x")</f>
        <v>9</v>
      </c>
      <c r="M1372" s="366" t="str">
        <f>IF(L1372&lt;6,"5",IF(L1372&gt;11,"20",IF(L1372&gt;6,"10","10 ")))</f>
        <v>10</v>
      </c>
      <c r="N1372" s="366">
        <f>(G1372*M1372)</f>
        <v>10</v>
      </c>
      <c r="O1372" s="366" t="str">
        <f>IF(N1372&lt;11,"BAJA",IF(N1372&gt;59,"EXTREMA",IF(N1372=15,"MODERADA",IF(N1372=20,"MODERADA",IF(N1372=25,"MODERADA",IF(N1372=30,"ALTA",IF(N1372=40,"ALTA",IF(N1372=50,"ALTA"," "))))))))</f>
        <v>BAJA</v>
      </c>
      <c r="P1372" s="217" t="s">
        <v>544</v>
      </c>
      <c r="Q1372" s="298" t="s">
        <v>73</v>
      </c>
      <c r="R1372" s="298"/>
      <c r="S1372" s="298"/>
      <c r="T1372" s="360" t="s">
        <v>42</v>
      </c>
      <c r="U1372" s="56" t="s">
        <v>43</v>
      </c>
      <c r="V1372" s="57" t="s">
        <v>73</v>
      </c>
      <c r="W1372" s="57"/>
      <c r="X1372" s="320">
        <f>SUM(IF(V1372="x",15)+IF(V1373="x",5)+IF(V1374="x",15)+IF(V1375="x",10)+IF(V1376="x",15)+IF(V1377="x",10)+IF(V1378="x",30))</f>
        <v>85</v>
      </c>
      <c r="Y1372" s="233">
        <f>AVERAGE(X1372:X1399)</f>
        <v>21.25</v>
      </c>
      <c r="Z1372" s="233" t="str">
        <f>IF(Y1372&lt;86,"DEBIL",IF(Y1372&gt;95,"FUERTE",IF(Y1372=86,"MODERADO",IF(Y1372=87,"MODERADO",IF(Y1372=88,"MODERADO",IF(Y1372=89,"MODERADO",IF(Y1372=90,"MODERADO",IF(Y1372=91,"MODERADO",IF(Y1372=92,"MODERADO",IF(Y1372=93,"MODERADO",IF(Y1372=94,"MODERADO",IF(Y1372=95,"MODERADO"," "))))))))))))</f>
        <v>DEBIL</v>
      </c>
      <c r="AA1372" s="232" t="str">
        <f>IF(Y1372&lt;85,O1372," ")</f>
        <v>BAJA</v>
      </c>
      <c r="AB1372" s="232" t="s">
        <v>44</v>
      </c>
      <c r="AC1372" s="152" t="s">
        <v>661</v>
      </c>
      <c r="AD1372" s="178" t="s">
        <v>545</v>
      </c>
      <c r="AE1372" s="178"/>
      <c r="AF1372" s="187"/>
      <c r="AG1372" s="178" t="s">
        <v>697</v>
      </c>
      <c r="AH1372" s="178" t="s">
        <v>698</v>
      </c>
      <c r="AI1372" s="135"/>
      <c r="AJ1372" s="136"/>
      <c r="AK1372" s="136"/>
      <c r="AL1372" s="136"/>
      <c r="AM1372" s="136"/>
      <c r="AN1372" s="137"/>
    </row>
    <row r="1373" spans="1:40" s="64" customFormat="1" ht="25.5" customHeight="1" x14ac:dyDescent="0.2">
      <c r="A1373" s="479"/>
      <c r="B1373" s="155"/>
      <c r="C1373" s="155"/>
      <c r="D1373" s="155"/>
      <c r="E1373" s="398"/>
      <c r="F1373" s="328"/>
      <c r="G1373" s="159"/>
      <c r="H1373" s="355"/>
      <c r="I1373" s="274" t="s">
        <v>45</v>
      </c>
      <c r="J1373" s="297"/>
      <c r="K1373" s="297" t="s">
        <v>74</v>
      </c>
      <c r="L1373" s="358"/>
      <c r="M1373" s="355"/>
      <c r="N1373" s="355"/>
      <c r="O1373" s="355"/>
      <c r="P1373" s="217"/>
      <c r="Q1373" s="298"/>
      <c r="R1373" s="298"/>
      <c r="S1373" s="298"/>
      <c r="T1373" s="361"/>
      <c r="U1373" s="56" t="s">
        <v>46</v>
      </c>
      <c r="V1373" s="57" t="s">
        <v>73</v>
      </c>
      <c r="W1373" s="57"/>
      <c r="X1373" s="320"/>
      <c r="Y1373" s="233"/>
      <c r="Z1373" s="233"/>
      <c r="AA1373" s="233"/>
      <c r="AB1373" s="233"/>
      <c r="AC1373" s="153"/>
      <c r="AD1373" s="155"/>
      <c r="AE1373" s="155"/>
      <c r="AF1373" s="157"/>
      <c r="AG1373" s="155"/>
      <c r="AH1373" s="155"/>
      <c r="AI1373" s="138"/>
      <c r="AJ1373" s="139"/>
      <c r="AK1373" s="139"/>
      <c r="AL1373" s="139"/>
      <c r="AM1373" s="139"/>
      <c r="AN1373" s="140"/>
    </row>
    <row r="1374" spans="1:40" s="64" customFormat="1" ht="13.15" customHeight="1" x14ac:dyDescent="0.2">
      <c r="A1374" s="479"/>
      <c r="B1374" s="155"/>
      <c r="C1374" s="155"/>
      <c r="D1374" s="155"/>
      <c r="E1374" s="398"/>
      <c r="F1374" s="328"/>
      <c r="G1374" s="159"/>
      <c r="H1374" s="355"/>
      <c r="I1374" s="274"/>
      <c r="J1374" s="297"/>
      <c r="K1374" s="297"/>
      <c r="L1374" s="358"/>
      <c r="M1374" s="355"/>
      <c r="N1374" s="355"/>
      <c r="O1374" s="355"/>
      <c r="P1374" s="217"/>
      <c r="Q1374" s="298"/>
      <c r="R1374" s="298"/>
      <c r="S1374" s="298"/>
      <c r="T1374" s="361"/>
      <c r="U1374" s="56" t="s">
        <v>47</v>
      </c>
      <c r="V1374" s="57"/>
      <c r="W1374" s="57" t="s">
        <v>73</v>
      </c>
      <c r="X1374" s="320"/>
      <c r="Y1374" s="233"/>
      <c r="Z1374" s="233"/>
      <c r="AA1374" s="233"/>
      <c r="AB1374" s="233"/>
      <c r="AC1374" s="153"/>
      <c r="AD1374" s="155"/>
      <c r="AE1374" s="155"/>
      <c r="AF1374" s="157"/>
      <c r="AG1374" s="155"/>
      <c r="AH1374" s="155"/>
      <c r="AI1374" s="138"/>
      <c r="AJ1374" s="139"/>
      <c r="AK1374" s="139"/>
      <c r="AL1374" s="139"/>
      <c r="AM1374" s="139"/>
      <c r="AN1374" s="140"/>
    </row>
    <row r="1375" spans="1:40" s="64" customFormat="1" ht="13.15" customHeight="1" x14ac:dyDescent="0.2">
      <c r="A1375" s="479"/>
      <c r="B1375" s="155"/>
      <c r="C1375" s="155"/>
      <c r="D1375" s="155"/>
      <c r="E1375" s="398"/>
      <c r="F1375" s="328"/>
      <c r="G1375" s="159"/>
      <c r="H1375" s="355"/>
      <c r="I1375" s="274"/>
      <c r="J1375" s="297"/>
      <c r="K1375" s="297"/>
      <c r="L1375" s="358"/>
      <c r="M1375" s="355"/>
      <c r="N1375" s="355"/>
      <c r="O1375" s="355"/>
      <c r="P1375" s="217"/>
      <c r="Q1375" s="298"/>
      <c r="R1375" s="298"/>
      <c r="S1375" s="298"/>
      <c r="T1375" s="361"/>
      <c r="U1375" s="56" t="s">
        <v>48</v>
      </c>
      <c r="V1375" s="57" t="s">
        <v>73</v>
      </c>
      <c r="W1375" s="57"/>
      <c r="X1375" s="320"/>
      <c r="Y1375" s="233"/>
      <c r="Z1375" s="233"/>
      <c r="AA1375" s="233"/>
      <c r="AB1375" s="233"/>
      <c r="AC1375" s="153"/>
      <c r="AD1375" s="155"/>
      <c r="AE1375" s="155"/>
      <c r="AF1375" s="157"/>
      <c r="AG1375" s="155"/>
      <c r="AH1375" s="155"/>
      <c r="AI1375" s="138"/>
      <c r="AJ1375" s="139"/>
      <c r="AK1375" s="139"/>
      <c r="AL1375" s="139"/>
      <c r="AM1375" s="139"/>
      <c r="AN1375" s="140"/>
    </row>
    <row r="1376" spans="1:40" s="64" customFormat="1" ht="63.75" x14ac:dyDescent="0.2">
      <c r="A1376" s="479"/>
      <c r="B1376" s="155"/>
      <c r="C1376" s="155"/>
      <c r="D1376" s="155"/>
      <c r="E1376" s="398"/>
      <c r="F1376" s="328"/>
      <c r="G1376" s="159"/>
      <c r="H1376" s="355"/>
      <c r="I1376" s="56" t="s">
        <v>49</v>
      </c>
      <c r="J1376" s="58"/>
      <c r="K1376" s="58" t="s">
        <v>74</v>
      </c>
      <c r="L1376" s="358"/>
      <c r="M1376" s="355"/>
      <c r="N1376" s="355"/>
      <c r="O1376" s="355"/>
      <c r="P1376" s="217"/>
      <c r="Q1376" s="298"/>
      <c r="R1376" s="298"/>
      <c r="S1376" s="298"/>
      <c r="T1376" s="361"/>
      <c r="U1376" s="56" t="s">
        <v>50</v>
      </c>
      <c r="V1376" s="57" t="s">
        <v>73</v>
      </c>
      <c r="W1376" s="57"/>
      <c r="X1376" s="320"/>
      <c r="Y1376" s="233"/>
      <c r="Z1376" s="233"/>
      <c r="AA1376" s="233"/>
      <c r="AB1376" s="233"/>
      <c r="AC1376" s="153"/>
      <c r="AD1376" s="155"/>
      <c r="AE1376" s="155"/>
      <c r="AF1376" s="157"/>
      <c r="AG1376" s="155"/>
      <c r="AH1376" s="155"/>
      <c r="AI1376" s="138"/>
      <c r="AJ1376" s="139"/>
      <c r="AK1376" s="139"/>
      <c r="AL1376" s="139"/>
      <c r="AM1376" s="139"/>
      <c r="AN1376" s="140"/>
    </row>
    <row r="1377" spans="1:40" s="64" customFormat="1" ht="25.5" customHeight="1" x14ac:dyDescent="0.2">
      <c r="A1377" s="479"/>
      <c r="B1377" s="155"/>
      <c r="C1377" s="155"/>
      <c r="D1377" s="155"/>
      <c r="E1377" s="398"/>
      <c r="F1377" s="328"/>
      <c r="G1377" s="159"/>
      <c r="H1377" s="355"/>
      <c r="I1377" s="274" t="s">
        <v>51</v>
      </c>
      <c r="J1377" s="297" t="s">
        <v>74</v>
      </c>
      <c r="K1377" s="297"/>
      <c r="L1377" s="358"/>
      <c r="M1377" s="355"/>
      <c r="N1377" s="355"/>
      <c r="O1377" s="355"/>
      <c r="P1377" s="217"/>
      <c r="Q1377" s="298"/>
      <c r="R1377" s="298"/>
      <c r="S1377" s="298"/>
      <c r="T1377" s="361"/>
      <c r="U1377" s="56" t="s">
        <v>52</v>
      </c>
      <c r="V1377" s="57" t="s">
        <v>73</v>
      </c>
      <c r="W1377" s="57"/>
      <c r="X1377" s="320"/>
      <c r="Y1377" s="233"/>
      <c r="Z1377" s="233"/>
      <c r="AA1377" s="233"/>
      <c r="AB1377" s="233"/>
      <c r="AC1377" s="153"/>
      <c r="AD1377" s="155"/>
      <c r="AE1377" s="155"/>
      <c r="AF1377" s="157"/>
      <c r="AG1377" s="155"/>
      <c r="AH1377" s="155"/>
      <c r="AI1377" s="138"/>
      <c r="AJ1377" s="139"/>
      <c r="AK1377" s="139"/>
      <c r="AL1377" s="139"/>
      <c r="AM1377" s="139"/>
      <c r="AN1377" s="140"/>
    </row>
    <row r="1378" spans="1:40" s="64" customFormat="1" ht="13.15" customHeight="1" x14ac:dyDescent="0.2">
      <c r="A1378" s="479"/>
      <c r="B1378" s="155"/>
      <c r="C1378" s="155"/>
      <c r="D1378" s="155"/>
      <c r="E1378" s="398"/>
      <c r="F1378" s="328"/>
      <c r="G1378" s="159"/>
      <c r="H1378" s="355"/>
      <c r="I1378" s="274"/>
      <c r="J1378" s="297"/>
      <c r="K1378" s="297"/>
      <c r="L1378" s="358"/>
      <c r="M1378" s="355"/>
      <c r="N1378" s="355"/>
      <c r="O1378" s="355"/>
      <c r="P1378" s="217"/>
      <c r="Q1378" s="298"/>
      <c r="R1378" s="298"/>
      <c r="S1378" s="298"/>
      <c r="T1378" s="362"/>
      <c r="U1378" s="56" t="s">
        <v>53</v>
      </c>
      <c r="V1378" s="57" t="s">
        <v>73</v>
      </c>
      <c r="W1378" s="57"/>
      <c r="X1378" s="320"/>
      <c r="Y1378" s="233"/>
      <c r="Z1378" s="233"/>
      <c r="AA1378" s="233"/>
      <c r="AB1378" s="233"/>
      <c r="AC1378" s="153"/>
      <c r="AD1378" s="155"/>
      <c r="AE1378" s="155"/>
      <c r="AF1378" s="157"/>
      <c r="AG1378" s="155"/>
      <c r="AH1378" s="155"/>
      <c r="AI1378" s="138"/>
      <c r="AJ1378" s="139"/>
      <c r="AK1378" s="139"/>
      <c r="AL1378" s="139"/>
      <c r="AM1378" s="139"/>
      <c r="AN1378" s="140"/>
    </row>
    <row r="1379" spans="1:40" s="64" customFormat="1" ht="76.5" x14ac:dyDescent="0.2">
      <c r="A1379" s="479"/>
      <c r="B1379" s="155"/>
      <c r="C1379" s="155"/>
      <c r="D1379" s="155"/>
      <c r="E1379" s="398"/>
      <c r="F1379" s="328"/>
      <c r="G1379" s="159"/>
      <c r="H1379" s="355"/>
      <c r="I1379" s="274"/>
      <c r="J1379" s="297"/>
      <c r="K1379" s="297"/>
      <c r="L1379" s="358"/>
      <c r="M1379" s="355"/>
      <c r="N1379" s="355"/>
      <c r="O1379" s="355"/>
      <c r="P1379" s="328"/>
      <c r="Q1379" s="298"/>
      <c r="R1379" s="298"/>
      <c r="S1379" s="298"/>
      <c r="T1379" s="360" t="s">
        <v>54</v>
      </c>
      <c r="U1379" s="56" t="s">
        <v>43</v>
      </c>
      <c r="V1379" s="57"/>
      <c r="W1379" s="57"/>
      <c r="X1379" s="320">
        <f>SUM(IF(V1379="x",15)+IF(V1380="x",5)+IF(V1381="x",15)+IF(V1382="x",10)+IF(V1383="x",15)+IF(V1384="x",10)+IF(V1385="x",30))</f>
        <v>0</v>
      </c>
      <c r="Y1379" s="233"/>
      <c r="Z1379" s="233"/>
      <c r="AA1379" s="233"/>
      <c r="AB1379" s="233"/>
      <c r="AC1379" s="153"/>
      <c r="AD1379" s="155"/>
      <c r="AE1379" s="156"/>
      <c r="AF1379" s="157"/>
      <c r="AG1379" s="155"/>
      <c r="AH1379" s="155"/>
      <c r="AI1379" s="138"/>
      <c r="AJ1379" s="139"/>
      <c r="AK1379" s="139"/>
      <c r="AL1379" s="139"/>
      <c r="AM1379" s="139"/>
      <c r="AN1379" s="140"/>
    </row>
    <row r="1380" spans="1:40" s="64" customFormat="1" ht="63.75" x14ac:dyDescent="0.2">
      <c r="A1380" s="479"/>
      <c r="B1380" s="155"/>
      <c r="C1380" s="155"/>
      <c r="D1380" s="155"/>
      <c r="E1380" s="398"/>
      <c r="F1380" s="328"/>
      <c r="G1380" s="159"/>
      <c r="H1380" s="355"/>
      <c r="I1380" s="274" t="s">
        <v>55</v>
      </c>
      <c r="J1380" s="297" t="s">
        <v>74</v>
      </c>
      <c r="K1380" s="297"/>
      <c r="L1380" s="358"/>
      <c r="M1380" s="355"/>
      <c r="N1380" s="355"/>
      <c r="O1380" s="355"/>
      <c r="P1380" s="328"/>
      <c r="Q1380" s="298"/>
      <c r="R1380" s="298"/>
      <c r="S1380" s="298"/>
      <c r="T1380" s="361"/>
      <c r="U1380" s="56" t="s">
        <v>46</v>
      </c>
      <c r="V1380" s="57"/>
      <c r="W1380" s="57"/>
      <c r="X1380" s="320"/>
      <c r="Y1380" s="233"/>
      <c r="Z1380" s="233"/>
      <c r="AA1380" s="233"/>
      <c r="AB1380" s="233"/>
      <c r="AC1380" s="153"/>
      <c r="AD1380" s="155"/>
      <c r="AE1380" s="155"/>
      <c r="AF1380" s="157"/>
      <c r="AG1380" s="155"/>
      <c r="AH1380" s="155"/>
      <c r="AI1380" s="138"/>
      <c r="AJ1380" s="139"/>
      <c r="AK1380" s="139"/>
      <c r="AL1380" s="139"/>
      <c r="AM1380" s="139"/>
      <c r="AN1380" s="140"/>
    </row>
    <row r="1381" spans="1:40" s="64" customFormat="1" ht="13.15" customHeight="1" x14ac:dyDescent="0.2">
      <c r="A1381" s="479"/>
      <c r="B1381" s="155"/>
      <c r="C1381" s="155"/>
      <c r="D1381" s="155"/>
      <c r="E1381" s="398"/>
      <c r="F1381" s="328"/>
      <c r="G1381" s="159"/>
      <c r="H1381" s="355"/>
      <c r="I1381" s="274"/>
      <c r="J1381" s="297"/>
      <c r="K1381" s="297"/>
      <c r="L1381" s="358"/>
      <c r="M1381" s="355"/>
      <c r="N1381" s="355"/>
      <c r="O1381" s="355"/>
      <c r="P1381" s="328"/>
      <c r="Q1381" s="298"/>
      <c r="R1381" s="298"/>
      <c r="S1381" s="298"/>
      <c r="T1381" s="361"/>
      <c r="U1381" s="56" t="s">
        <v>47</v>
      </c>
      <c r="V1381" s="57"/>
      <c r="W1381" s="57"/>
      <c r="X1381" s="320"/>
      <c r="Y1381" s="233"/>
      <c r="Z1381" s="233"/>
      <c r="AA1381" s="233"/>
      <c r="AB1381" s="233"/>
      <c r="AC1381" s="153"/>
      <c r="AD1381" s="155"/>
      <c r="AE1381" s="155"/>
      <c r="AF1381" s="157"/>
      <c r="AG1381" s="155"/>
      <c r="AH1381" s="155"/>
      <c r="AI1381" s="138"/>
      <c r="AJ1381" s="139"/>
      <c r="AK1381" s="139"/>
      <c r="AL1381" s="139"/>
      <c r="AM1381" s="139"/>
      <c r="AN1381" s="140"/>
    </row>
    <row r="1382" spans="1:40" s="64" customFormat="1" ht="13.15" customHeight="1" x14ac:dyDescent="0.2">
      <c r="A1382" s="479"/>
      <c r="B1382" s="155"/>
      <c r="C1382" s="155"/>
      <c r="D1382" s="155"/>
      <c r="E1382" s="398"/>
      <c r="F1382" s="328"/>
      <c r="G1382" s="159"/>
      <c r="H1382" s="355"/>
      <c r="I1382" s="274"/>
      <c r="J1382" s="297"/>
      <c r="K1382" s="297"/>
      <c r="L1382" s="358"/>
      <c r="M1382" s="355"/>
      <c r="N1382" s="355"/>
      <c r="O1382" s="355"/>
      <c r="P1382" s="328"/>
      <c r="Q1382" s="298"/>
      <c r="R1382" s="298"/>
      <c r="S1382" s="298"/>
      <c r="T1382" s="361"/>
      <c r="U1382" s="56" t="s">
        <v>48</v>
      </c>
      <c r="V1382" s="57"/>
      <c r="W1382" s="57"/>
      <c r="X1382" s="320"/>
      <c r="Y1382" s="233"/>
      <c r="Z1382" s="233"/>
      <c r="AA1382" s="233"/>
      <c r="AB1382" s="233"/>
      <c r="AC1382" s="153"/>
      <c r="AD1382" s="155"/>
      <c r="AE1382" s="155"/>
      <c r="AF1382" s="157"/>
      <c r="AG1382" s="155"/>
      <c r="AH1382" s="155"/>
      <c r="AI1382" s="138"/>
      <c r="AJ1382" s="139"/>
      <c r="AK1382" s="139"/>
      <c r="AL1382" s="139"/>
      <c r="AM1382" s="139"/>
      <c r="AN1382" s="140"/>
    </row>
    <row r="1383" spans="1:40" s="64" customFormat="1" ht="63.75" x14ac:dyDescent="0.2">
      <c r="A1383" s="479"/>
      <c r="B1383" s="155"/>
      <c r="C1383" s="155"/>
      <c r="D1383" s="217" t="s">
        <v>676</v>
      </c>
      <c r="E1383" s="398"/>
      <c r="F1383" s="328"/>
      <c r="G1383" s="159"/>
      <c r="H1383" s="355"/>
      <c r="I1383" s="56" t="s">
        <v>56</v>
      </c>
      <c r="J1383" s="58"/>
      <c r="K1383" s="58" t="s">
        <v>74</v>
      </c>
      <c r="L1383" s="358"/>
      <c r="M1383" s="355"/>
      <c r="N1383" s="355"/>
      <c r="O1383" s="355"/>
      <c r="P1383" s="328"/>
      <c r="Q1383" s="298"/>
      <c r="R1383" s="298"/>
      <c r="S1383" s="298"/>
      <c r="T1383" s="361"/>
      <c r="U1383" s="56" t="s">
        <v>50</v>
      </c>
      <c r="V1383" s="57"/>
      <c r="W1383" s="57"/>
      <c r="X1383" s="320"/>
      <c r="Y1383" s="233"/>
      <c r="Z1383" s="233"/>
      <c r="AA1383" s="233"/>
      <c r="AB1383" s="233"/>
      <c r="AC1383" s="153"/>
      <c r="AD1383" s="155"/>
      <c r="AE1383" s="155"/>
      <c r="AF1383" s="157"/>
      <c r="AG1383" s="155"/>
      <c r="AH1383" s="155"/>
      <c r="AI1383" s="138"/>
      <c r="AJ1383" s="139"/>
      <c r="AK1383" s="139"/>
      <c r="AL1383" s="139"/>
      <c r="AM1383" s="139"/>
      <c r="AN1383" s="140"/>
    </row>
    <row r="1384" spans="1:40" s="64" customFormat="1" ht="63.75" x14ac:dyDescent="0.2">
      <c r="A1384" s="479"/>
      <c r="B1384" s="155"/>
      <c r="C1384" s="155"/>
      <c r="D1384" s="217"/>
      <c r="E1384" s="398"/>
      <c r="F1384" s="328"/>
      <c r="G1384" s="159"/>
      <c r="H1384" s="355"/>
      <c r="I1384" s="274" t="s">
        <v>57</v>
      </c>
      <c r="J1384" s="297" t="s">
        <v>74</v>
      </c>
      <c r="K1384" s="297"/>
      <c r="L1384" s="358"/>
      <c r="M1384" s="355"/>
      <c r="N1384" s="355"/>
      <c r="O1384" s="355"/>
      <c r="P1384" s="328"/>
      <c r="Q1384" s="298"/>
      <c r="R1384" s="298"/>
      <c r="S1384" s="298"/>
      <c r="T1384" s="361"/>
      <c r="U1384" s="56" t="s">
        <v>52</v>
      </c>
      <c r="V1384" s="57"/>
      <c r="W1384" s="57"/>
      <c r="X1384" s="320"/>
      <c r="Y1384" s="233"/>
      <c r="Z1384" s="233"/>
      <c r="AA1384" s="233"/>
      <c r="AB1384" s="233"/>
      <c r="AC1384" s="153"/>
      <c r="AD1384" s="155"/>
      <c r="AE1384" s="155"/>
      <c r="AF1384" s="157"/>
      <c r="AG1384" s="155"/>
      <c r="AH1384" s="155"/>
      <c r="AI1384" s="138"/>
      <c r="AJ1384" s="139"/>
      <c r="AK1384" s="139"/>
      <c r="AL1384" s="139"/>
      <c r="AM1384" s="139"/>
      <c r="AN1384" s="140"/>
    </row>
    <row r="1385" spans="1:40" s="64" customFormat="1" ht="13.15" customHeight="1" x14ac:dyDescent="0.2">
      <c r="A1385" s="479"/>
      <c r="B1385" s="155"/>
      <c r="C1385" s="155"/>
      <c r="D1385" s="217"/>
      <c r="E1385" s="398"/>
      <c r="F1385" s="328"/>
      <c r="G1385" s="159"/>
      <c r="H1385" s="355"/>
      <c r="I1385" s="274"/>
      <c r="J1385" s="297"/>
      <c r="K1385" s="297"/>
      <c r="L1385" s="358"/>
      <c r="M1385" s="355"/>
      <c r="N1385" s="355"/>
      <c r="O1385" s="355"/>
      <c r="P1385" s="328"/>
      <c r="Q1385" s="298"/>
      <c r="R1385" s="298"/>
      <c r="S1385" s="298"/>
      <c r="T1385" s="362"/>
      <c r="U1385" s="56" t="s">
        <v>53</v>
      </c>
      <c r="V1385" s="57"/>
      <c r="W1385" s="57"/>
      <c r="X1385" s="320"/>
      <c r="Y1385" s="233"/>
      <c r="Z1385" s="233"/>
      <c r="AA1385" s="233"/>
      <c r="AB1385" s="233"/>
      <c r="AC1385" s="153"/>
      <c r="AD1385" s="155"/>
      <c r="AE1385" s="155"/>
      <c r="AF1385" s="157"/>
      <c r="AG1385" s="155"/>
      <c r="AH1385" s="155"/>
      <c r="AI1385" s="138"/>
      <c r="AJ1385" s="139"/>
      <c r="AK1385" s="139"/>
      <c r="AL1385" s="139"/>
      <c r="AM1385" s="139"/>
      <c r="AN1385" s="140"/>
    </row>
    <row r="1386" spans="1:40" s="64" customFormat="1" ht="76.5" x14ac:dyDescent="0.2">
      <c r="A1386" s="479"/>
      <c r="B1386" s="155"/>
      <c r="C1386" s="155"/>
      <c r="D1386" s="217"/>
      <c r="E1386" s="398"/>
      <c r="F1386" s="328"/>
      <c r="G1386" s="159"/>
      <c r="H1386" s="355"/>
      <c r="I1386" s="274"/>
      <c r="J1386" s="297"/>
      <c r="K1386" s="297"/>
      <c r="L1386" s="358"/>
      <c r="M1386" s="355"/>
      <c r="N1386" s="355"/>
      <c r="O1386" s="355"/>
      <c r="P1386" s="217"/>
      <c r="Q1386" s="298"/>
      <c r="R1386" s="298"/>
      <c r="S1386" s="298"/>
      <c r="T1386" s="360" t="s">
        <v>58</v>
      </c>
      <c r="U1386" s="56" t="s">
        <v>43</v>
      </c>
      <c r="V1386" s="57"/>
      <c r="W1386" s="57"/>
      <c r="X1386" s="320">
        <f>SUM(IF(V1386="x",15)+IF(V1387="x",5)+IF(V1388="x",15)+IF(V1389="x",10)+IF(V1390="x",15)+IF(V1391="x",10)+IF(V1392="x",30))</f>
        <v>0</v>
      </c>
      <c r="Y1386" s="233"/>
      <c r="Z1386" s="233"/>
      <c r="AA1386" s="233"/>
      <c r="AB1386" s="233"/>
      <c r="AC1386" s="153"/>
      <c r="AD1386" s="155"/>
      <c r="AE1386" s="155"/>
      <c r="AF1386" s="157"/>
      <c r="AG1386" s="155"/>
      <c r="AH1386" s="155"/>
      <c r="AI1386" s="138"/>
      <c r="AJ1386" s="139"/>
      <c r="AK1386" s="139"/>
      <c r="AL1386" s="139"/>
      <c r="AM1386" s="139"/>
      <c r="AN1386" s="140"/>
    </row>
    <row r="1387" spans="1:40" s="64" customFormat="1" ht="63.75" x14ac:dyDescent="0.2">
      <c r="A1387" s="479"/>
      <c r="B1387" s="155"/>
      <c r="C1387" s="155"/>
      <c r="D1387" s="217"/>
      <c r="E1387" s="398"/>
      <c r="F1387" s="328"/>
      <c r="G1387" s="159"/>
      <c r="H1387" s="355"/>
      <c r="I1387" s="274" t="s">
        <v>59</v>
      </c>
      <c r="J1387" s="363"/>
      <c r="K1387" s="297" t="s">
        <v>74</v>
      </c>
      <c r="L1387" s="358"/>
      <c r="M1387" s="355"/>
      <c r="N1387" s="355"/>
      <c r="O1387" s="355"/>
      <c r="P1387" s="217"/>
      <c r="Q1387" s="298"/>
      <c r="R1387" s="298"/>
      <c r="S1387" s="298"/>
      <c r="T1387" s="361"/>
      <c r="U1387" s="56" t="s">
        <v>46</v>
      </c>
      <c r="V1387" s="57"/>
      <c r="W1387" s="57"/>
      <c r="X1387" s="320"/>
      <c r="Y1387" s="233"/>
      <c r="Z1387" s="233"/>
      <c r="AA1387" s="233"/>
      <c r="AB1387" s="233"/>
      <c r="AC1387" s="153"/>
      <c r="AD1387" s="155"/>
      <c r="AE1387" s="155"/>
      <c r="AF1387" s="157"/>
      <c r="AG1387" s="155"/>
      <c r="AH1387" s="155"/>
      <c r="AI1387" s="138"/>
      <c r="AJ1387" s="139"/>
      <c r="AK1387" s="139"/>
      <c r="AL1387" s="139"/>
      <c r="AM1387" s="139"/>
      <c r="AN1387" s="140"/>
    </row>
    <row r="1388" spans="1:40" s="64" customFormat="1" ht="13.15" customHeight="1" x14ac:dyDescent="0.2">
      <c r="A1388" s="479"/>
      <c r="B1388" s="155"/>
      <c r="C1388" s="155"/>
      <c r="D1388" s="217"/>
      <c r="E1388" s="398"/>
      <c r="F1388" s="328"/>
      <c r="G1388" s="159"/>
      <c r="H1388" s="355"/>
      <c r="I1388" s="274"/>
      <c r="J1388" s="364"/>
      <c r="K1388" s="297"/>
      <c r="L1388" s="358"/>
      <c r="M1388" s="355"/>
      <c r="N1388" s="355"/>
      <c r="O1388" s="355"/>
      <c r="P1388" s="217"/>
      <c r="Q1388" s="298"/>
      <c r="R1388" s="298"/>
      <c r="S1388" s="298"/>
      <c r="T1388" s="361"/>
      <c r="U1388" s="56" t="s">
        <v>47</v>
      </c>
      <c r="V1388" s="57"/>
      <c r="W1388" s="57"/>
      <c r="X1388" s="320"/>
      <c r="Y1388" s="233"/>
      <c r="Z1388" s="233"/>
      <c r="AA1388" s="233"/>
      <c r="AB1388" s="233"/>
      <c r="AC1388" s="153"/>
      <c r="AD1388" s="155"/>
      <c r="AE1388" s="155"/>
      <c r="AF1388" s="157"/>
      <c r="AG1388" s="155"/>
      <c r="AH1388" s="155"/>
      <c r="AI1388" s="138"/>
      <c r="AJ1388" s="139"/>
      <c r="AK1388" s="139"/>
      <c r="AL1388" s="139"/>
      <c r="AM1388" s="139"/>
      <c r="AN1388" s="140"/>
    </row>
    <row r="1389" spans="1:40" s="64" customFormat="1" ht="13.15" customHeight="1" x14ac:dyDescent="0.2">
      <c r="A1389" s="479"/>
      <c r="B1389" s="155"/>
      <c r="C1389" s="155"/>
      <c r="D1389" s="217"/>
      <c r="E1389" s="398"/>
      <c r="F1389" s="328" t="s">
        <v>547</v>
      </c>
      <c r="G1389" s="159"/>
      <c r="H1389" s="355"/>
      <c r="I1389" s="274"/>
      <c r="J1389" s="364"/>
      <c r="K1389" s="297"/>
      <c r="L1389" s="358"/>
      <c r="M1389" s="355"/>
      <c r="N1389" s="355"/>
      <c r="O1389" s="355"/>
      <c r="P1389" s="217"/>
      <c r="Q1389" s="298"/>
      <c r="R1389" s="298"/>
      <c r="S1389" s="298"/>
      <c r="T1389" s="361"/>
      <c r="U1389" s="56" t="s">
        <v>48</v>
      </c>
      <c r="V1389" s="57"/>
      <c r="W1389" s="57"/>
      <c r="X1389" s="320"/>
      <c r="Y1389" s="233"/>
      <c r="Z1389" s="233"/>
      <c r="AA1389" s="233"/>
      <c r="AB1389" s="233"/>
      <c r="AC1389" s="153"/>
      <c r="AD1389" s="155"/>
      <c r="AE1389" s="155"/>
      <c r="AF1389" s="157"/>
      <c r="AG1389" s="155"/>
      <c r="AH1389" s="155"/>
      <c r="AI1389" s="138"/>
      <c r="AJ1389" s="139"/>
      <c r="AK1389" s="139"/>
      <c r="AL1389" s="139"/>
      <c r="AM1389" s="139"/>
      <c r="AN1389" s="140"/>
    </row>
    <row r="1390" spans="1:40" s="64" customFormat="1" ht="63.75" x14ac:dyDescent="0.2">
      <c r="A1390" s="479"/>
      <c r="B1390" s="155"/>
      <c r="C1390" s="155"/>
      <c r="D1390" s="217"/>
      <c r="E1390" s="398"/>
      <c r="F1390" s="328"/>
      <c r="G1390" s="159"/>
      <c r="H1390" s="355"/>
      <c r="I1390" s="274"/>
      <c r="J1390" s="365"/>
      <c r="K1390" s="297"/>
      <c r="L1390" s="358"/>
      <c r="M1390" s="355"/>
      <c r="N1390" s="355"/>
      <c r="O1390" s="355"/>
      <c r="P1390" s="217"/>
      <c r="Q1390" s="298"/>
      <c r="R1390" s="298"/>
      <c r="S1390" s="298"/>
      <c r="T1390" s="361"/>
      <c r="U1390" s="56" t="s">
        <v>50</v>
      </c>
      <c r="V1390" s="57"/>
      <c r="W1390" s="57"/>
      <c r="X1390" s="320"/>
      <c r="Y1390" s="233"/>
      <c r="Z1390" s="233"/>
      <c r="AA1390" s="233"/>
      <c r="AB1390" s="233"/>
      <c r="AC1390" s="153"/>
      <c r="AD1390" s="155"/>
      <c r="AE1390" s="155"/>
      <c r="AF1390" s="157"/>
      <c r="AG1390" s="155"/>
      <c r="AH1390" s="155"/>
      <c r="AI1390" s="138"/>
      <c r="AJ1390" s="139"/>
      <c r="AK1390" s="139"/>
      <c r="AL1390" s="139"/>
      <c r="AM1390" s="139"/>
      <c r="AN1390" s="140"/>
    </row>
    <row r="1391" spans="1:40" s="64" customFormat="1" ht="63.75" x14ac:dyDescent="0.2">
      <c r="A1391" s="479"/>
      <c r="B1391" s="155"/>
      <c r="C1391" s="155"/>
      <c r="D1391" s="217"/>
      <c r="E1391" s="398"/>
      <c r="F1391" s="328"/>
      <c r="G1391" s="159"/>
      <c r="H1391" s="355"/>
      <c r="I1391" s="56" t="s">
        <v>60</v>
      </c>
      <c r="J1391" s="58"/>
      <c r="K1391" s="58" t="s">
        <v>74</v>
      </c>
      <c r="L1391" s="358"/>
      <c r="M1391" s="355"/>
      <c r="N1391" s="355"/>
      <c r="O1391" s="355"/>
      <c r="P1391" s="217"/>
      <c r="Q1391" s="298"/>
      <c r="R1391" s="298"/>
      <c r="S1391" s="298"/>
      <c r="T1391" s="361"/>
      <c r="U1391" s="56" t="s">
        <v>52</v>
      </c>
      <c r="V1391" s="57"/>
      <c r="W1391" s="57"/>
      <c r="X1391" s="320"/>
      <c r="Y1391" s="233"/>
      <c r="Z1391" s="233"/>
      <c r="AA1391" s="233"/>
      <c r="AB1391" s="233"/>
      <c r="AC1391" s="153"/>
      <c r="AD1391" s="155"/>
      <c r="AE1391" s="155"/>
      <c r="AF1391" s="157"/>
      <c r="AG1391" s="155"/>
      <c r="AH1391" s="155"/>
      <c r="AI1391" s="138"/>
      <c r="AJ1391" s="139"/>
      <c r="AK1391" s="139"/>
      <c r="AL1391" s="139"/>
      <c r="AM1391" s="139"/>
      <c r="AN1391" s="140"/>
    </row>
    <row r="1392" spans="1:40" s="64" customFormat="1" ht="13.15" customHeight="1" x14ac:dyDescent="0.2">
      <c r="A1392" s="479"/>
      <c r="B1392" s="155"/>
      <c r="C1392" s="155"/>
      <c r="D1392" s="217"/>
      <c r="E1392" s="398"/>
      <c r="F1392" s="328"/>
      <c r="G1392" s="159"/>
      <c r="H1392" s="355"/>
      <c r="I1392" s="274" t="s">
        <v>61</v>
      </c>
      <c r="J1392" s="297"/>
      <c r="K1392" s="297" t="s">
        <v>74</v>
      </c>
      <c r="L1392" s="358"/>
      <c r="M1392" s="355"/>
      <c r="N1392" s="355"/>
      <c r="O1392" s="355"/>
      <c r="P1392" s="217"/>
      <c r="Q1392" s="298"/>
      <c r="R1392" s="298"/>
      <c r="S1392" s="298"/>
      <c r="T1392" s="362"/>
      <c r="U1392" s="56" t="s">
        <v>53</v>
      </c>
      <c r="V1392" s="57"/>
      <c r="W1392" s="57"/>
      <c r="X1392" s="320"/>
      <c r="Y1392" s="233"/>
      <c r="Z1392" s="233"/>
      <c r="AA1392" s="233"/>
      <c r="AB1392" s="233"/>
      <c r="AC1392" s="153"/>
      <c r="AD1392" s="155"/>
      <c r="AE1392" s="155"/>
      <c r="AF1392" s="157"/>
      <c r="AG1392" s="155"/>
      <c r="AH1392" s="155"/>
      <c r="AI1392" s="138"/>
      <c r="AJ1392" s="139"/>
      <c r="AK1392" s="139"/>
      <c r="AL1392" s="139"/>
      <c r="AM1392" s="139"/>
      <c r="AN1392" s="140"/>
    </row>
    <row r="1393" spans="1:40" s="64" customFormat="1" ht="76.5" x14ac:dyDescent="0.2">
      <c r="A1393" s="479"/>
      <c r="B1393" s="155"/>
      <c r="C1393" s="155"/>
      <c r="D1393" s="217"/>
      <c r="E1393" s="398"/>
      <c r="F1393" s="328"/>
      <c r="G1393" s="159"/>
      <c r="H1393" s="355"/>
      <c r="I1393" s="274"/>
      <c r="J1393" s="297"/>
      <c r="K1393" s="297"/>
      <c r="L1393" s="358"/>
      <c r="M1393" s="355"/>
      <c r="N1393" s="355"/>
      <c r="O1393" s="355"/>
      <c r="P1393" s="178"/>
      <c r="Q1393" s="298"/>
      <c r="R1393" s="298"/>
      <c r="S1393" s="298"/>
      <c r="T1393" s="360" t="s">
        <v>62</v>
      </c>
      <c r="U1393" s="56" t="s">
        <v>43</v>
      </c>
      <c r="V1393" s="57"/>
      <c r="W1393" s="57"/>
      <c r="X1393" s="320">
        <f>SUM(IF(V1393="x",15)+IF(V1394="x",5)+IF(V1395="x",15)+IF(V1396="x",10)+IF(V1397="x",15)+IF(V1398="x",10)+IF(V1399="x",30))</f>
        <v>0</v>
      </c>
      <c r="Y1393" s="233"/>
      <c r="Z1393" s="233"/>
      <c r="AA1393" s="233"/>
      <c r="AB1393" s="233"/>
      <c r="AC1393" s="153"/>
      <c r="AD1393" s="155"/>
      <c r="AE1393" s="156"/>
      <c r="AF1393" s="83"/>
      <c r="AG1393" s="155"/>
      <c r="AH1393" s="155"/>
      <c r="AI1393" s="138"/>
      <c r="AJ1393" s="139"/>
      <c r="AK1393" s="139"/>
      <c r="AL1393" s="139"/>
      <c r="AM1393" s="139"/>
      <c r="AN1393" s="140"/>
    </row>
    <row r="1394" spans="1:40" s="64" customFormat="1" ht="63.75" x14ac:dyDescent="0.2">
      <c r="A1394" s="479"/>
      <c r="B1394" s="155"/>
      <c r="C1394" s="155"/>
      <c r="D1394" s="155" t="s">
        <v>678</v>
      </c>
      <c r="E1394" s="398"/>
      <c r="F1394" s="328"/>
      <c r="G1394" s="159"/>
      <c r="H1394" s="355"/>
      <c r="I1394" s="274"/>
      <c r="J1394" s="297"/>
      <c r="K1394" s="297"/>
      <c r="L1394" s="358"/>
      <c r="M1394" s="355"/>
      <c r="N1394" s="355"/>
      <c r="O1394" s="355"/>
      <c r="P1394" s="178"/>
      <c r="Q1394" s="298"/>
      <c r="R1394" s="298"/>
      <c r="S1394" s="298"/>
      <c r="T1394" s="361"/>
      <c r="U1394" s="56" t="s">
        <v>46</v>
      </c>
      <c r="V1394" s="57"/>
      <c r="W1394" s="57"/>
      <c r="X1394" s="320"/>
      <c r="Y1394" s="233"/>
      <c r="Z1394" s="233"/>
      <c r="AA1394" s="233"/>
      <c r="AB1394" s="233"/>
      <c r="AC1394" s="153"/>
      <c r="AD1394" s="155"/>
      <c r="AE1394" s="155"/>
      <c r="AF1394" s="157"/>
      <c r="AG1394" s="155"/>
      <c r="AH1394" s="155"/>
      <c r="AI1394" s="138"/>
      <c r="AJ1394" s="139"/>
      <c r="AK1394" s="139"/>
      <c r="AL1394" s="139"/>
      <c r="AM1394" s="139"/>
      <c r="AN1394" s="140"/>
    </row>
    <row r="1395" spans="1:40" s="64" customFormat="1" ht="13.15" customHeight="1" x14ac:dyDescent="0.2">
      <c r="A1395" s="479"/>
      <c r="B1395" s="155"/>
      <c r="C1395" s="155"/>
      <c r="D1395" s="155"/>
      <c r="E1395" s="398"/>
      <c r="F1395" s="328"/>
      <c r="G1395" s="159"/>
      <c r="H1395" s="355"/>
      <c r="I1395" s="56" t="s">
        <v>63</v>
      </c>
      <c r="J1395" s="58" t="s">
        <v>74</v>
      </c>
      <c r="K1395" s="58"/>
      <c r="L1395" s="358"/>
      <c r="M1395" s="355"/>
      <c r="N1395" s="355"/>
      <c r="O1395" s="355"/>
      <c r="P1395" s="178"/>
      <c r="Q1395" s="298"/>
      <c r="R1395" s="298"/>
      <c r="S1395" s="298"/>
      <c r="T1395" s="361"/>
      <c r="U1395" s="56" t="s">
        <v>47</v>
      </c>
      <c r="V1395" s="57"/>
      <c r="W1395" s="57"/>
      <c r="X1395" s="320"/>
      <c r="Y1395" s="233"/>
      <c r="Z1395" s="233"/>
      <c r="AA1395" s="233"/>
      <c r="AB1395" s="233"/>
      <c r="AC1395" s="153"/>
      <c r="AD1395" s="155"/>
      <c r="AE1395" s="155"/>
      <c r="AF1395" s="157"/>
      <c r="AG1395" s="155"/>
      <c r="AH1395" s="155"/>
      <c r="AI1395" s="138"/>
      <c r="AJ1395" s="139"/>
      <c r="AK1395" s="139"/>
      <c r="AL1395" s="139"/>
      <c r="AM1395" s="139"/>
      <c r="AN1395" s="140"/>
    </row>
    <row r="1396" spans="1:40" s="64" customFormat="1" ht="13.15" customHeight="1" x14ac:dyDescent="0.2">
      <c r="A1396" s="479"/>
      <c r="B1396" s="155"/>
      <c r="C1396" s="155"/>
      <c r="D1396" s="155"/>
      <c r="E1396" s="398"/>
      <c r="F1396" s="328"/>
      <c r="G1396" s="159"/>
      <c r="H1396" s="355"/>
      <c r="I1396" s="56" t="s">
        <v>64</v>
      </c>
      <c r="J1396" s="58" t="s">
        <v>74</v>
      </c>
      <c r="K1396" s="58"/>
      <c r="L1396" s="358"/>
      <c r="M1396" s="355"/>
      <c r="N1396" s="355"/>
      <c r="O1396" s="355"/>
      <c r="P1396" s="178"/>
      <c r="Q1396" s="298"/>
      <c r="R1396" s="298"/>
      <c r="S1396" s="298"/>
      <c r="T1396" s="361"/>
      <c r="U1396" s="56" t="s">
        <v>48</v>
      </c>
      <c r="V1396" s="57"/>
      <c r="W1396" s="57"/>
      <c r="X1396" s="320"/>
      <c r="Y1396" s="233"/>
      <c r="Z1396" s="233"/>
      <c r="AA1396" s="233"/>
      <c r="AB1396" s="233"/>
      <c r="AC1396" s="153"/>
      <c r="AD1396" s="155"/>
      <c r="AE1396" s="155"/>
      <c r="AF1396" s="157"/>
      <c r="AG1396" s="155"/>
      <c r="AH1396" s="155"/>
      <c r="AI1396" s="138"/>
      <c r="AJ1396" s="139"/>
      <c r="AK1396" s="139"/>
      <c r="AL1396" s="139"/>
      <c r="AM1396" s="139"/>
      <c r="AN1396" s="140"/>
    </row>
    <row r="1397" spans="1:40" s="64" customFormat="1" ht="63.75" x14ac:dyDescent="0.2">
      <c r="A1397" s="479"/>
      <c r="B1397" s="155"/>
      <c r="C1397" s="155"/>
      <c r="D1397" s="155"/>
      <c r="E1397" s="398"/>
      <c r="F1397" s="328"/>
      <c r="G1397" s="159"/>
      <c r="H1397" s="355"/>
      <c r="I1397" s="56" t="s">
        <v>65</v>
      </c>
      <c r="J1397" s="58"/>
      <c r="K1397" s="58" t="s">
        <v>74</v>
      </c>
      <c r="L1397" s="358"/>
      <c r="M1397" s="355"/>
      <c r="N1397" s="355"/>
      <c r="O1397" s="355"/>
      <c r="P1397" s="178"/>
      <c r="Q1397" s="298"/>
      <c r="R1397" s="298"/>
      <c r="S1397" s="298"/>
      <c r="T1397" s="361"/>
      <c r="U1397" s="56" t="s">
        <v>50</v>
      </c>
      <c r="V1397" s="57"/>
      <c r="W1397" s="57"/>
      <c r="X1397" s="320"/>
      <c r="Y1397" s="233"/>
      <c r="Z1397" s="233"/>
      <c r="AA1397" s="233"/>
      <c r="AB1397" s="233"/>
      <c r="AC1397" s="153"/>
      <c r="AD1397" s="155"/>
      <c r="AE1397" s="155"/>
      <c r="AF1397" s="157"/>
      <c r="AG1397" s="155"/>
      <c r="AH1397" s="155"/>
      <c r="AI1397" s="138"/>
      <c r="AJ1397" s="139"/>
      <c r="AK1397" s="139"/>
      <c r="AL1397" s="139"/>
      <c r="AM1397" s="139"/>
      <c r="AN1397" s="140"/>
    </row>
    <row r="1398" spans="1:40" s="64" customFormat="1" ht="63.75" x14ac:dyDescent="0.2">
      <c r="A1398" s="479"/>
      <c r="B1398" s="155"/>
      <c r="C1398" s="155"/>
      <c r="D1398" s="155"/>
      <c r="E1398" s="398"/>
      <c r="F1398" s="328"/>
      <c r="G1398" s="159"/>
      <c r="H1398" s="355"/>
      <c r="I1398" s="56" t="s">
        <v>66</v>
      </c>
      <c r="J1398" s="58"/>
      <c r="K1398" s="58" t="s">
        <v>74</v>
      </c>
      <c r="L1398" s="358"/>
      <c r="M1398" s="355"/>
      <c r="N1398" s="355"/>
      <c r="O1398" s="355"/>
      <c r="P1398" s="178"/>
      <c r="Q1398" s="298"/>
      <c r="R1398" s="298"/>
      <c r="S1398" s="298"/>
      <c r="T1398" s="361"/>
      <c r="U1398" s="56" t="s">
        <v>52</v>
      </c>
      <c r="V1398" s="57"/>
      <c r="W1398" s="57"/>
      <c r="X1398" s="320"/>
      <c r="Y1398" s="233"/>
      <c r="Z1398" s="233"/>
      <c r="AA1398" s="233"/>
      <c r="AB1398" s="233"/>
      <c r="AC1398" s="153"/>
      <c r="AD1398" s="155"/>
      <c r="AE1398" s="155"/>
      <c r="AF1398" s="157"/>
      <c r="AG1398" s="155"/>
      <c r="AH1398" s="155"/>
      <c r="AI1398" s="138"/>
      <c r="AJ1398" s="139"/>
      <c r="AK1398" s="139"/>
      <c r="AL1398" s="139"/>
      <c r="AM1398" s="139"/>
      <c r="AN1398" s="140"/>
    </row>
    <row r="1399" spans="1:40" s="64" customFormat="1" ht="13.15" customHeight="1" x14ac:dyDescent="0.2">
      <c r="A1399" s="479"/>
      <c r="B1399" s="155"/>
      <c r="C1399" s="155"/>
      <c r="D1399" s="155"/>
      <c r="E1399" s="398"/>
      <c r="F1399" s="328"/>
      <c r="G1399" s="159"/>
      <c r="H1399" s="355"/>
      <c r="I1399" s="56" t="s">
        <v>67</v>
      </c>
      <c r="J1399" s="58" t="s">
        <v>74</v>
      </c>
      <c r="K1399" s="58"/>
      <c r="L1399" s="358"/>
      <c r="M1399" s="355"/>
      <c r="N1399" s="355"/>
      <c r="O1399" s="355"/>
      <c r="P1399" s="178"/>
      <c r="Q1399" s="298"/>
      <c r="R1399" s="298"/>
      <c r="S1399" s="298"/>
      <c r="T1399" s="362"/>
      <c r="U1399" s="56" t="s">
        <v>53</v>
      </c>
      <c r="V1399" s="57"/>
      <c r="W1399" s="57"/>
      <c r="X1399" s="320"/>
      <c r="Y1399" s="233"/>
      <c r="Z1399" s="233"/>
      <c r="AA1399" s="233"/>
      <c r="AB1399" s="233"/>
      <c r="AC1399" s="153"/>
      <c r="AD1399" s="155"/>
      <c r="AE1399" s="155"/>
      <c r="AF1399" s="157"/>
      <c r="AG1399" s="155"/>
      <c r="AH1399" s="155"/>
      <c r="AI1399" s="138"/>
      <c r="AJ1399" s="139"/>
      <c r="AK1399" s="139"/>
      <c r="AL1399" s="139"/>
      <c r="AM1399" s="139"/>
      <c r="AN1399" s="140"/>
    </row>
    <row r="1400" spans="1:40" s="64" customFormat="1" ht="13.15" customHeight="1" x14ac:dyDescent="0.2">
      <c r="A1400" s="479"/>
      <c r="B1400" s="155"/>
      <c r="C1400" s="155"/>
      <c r="D1400" s="155"/>
      <c r="E1400" s="398"/>
      <c r="F1400" s="328"/>
      <c r="G1400" s="159"/>
      <c r="H1400" s="355"/>
      <c r="I1400" s="56" t="s">
        <v>68</v>
      </c>
      <c r="J1400" s="36"/>
      <c r="K1400" s="58" t="s">
        <v>74</v>
      </c>
      <c r="L1400" s="358"/>
      <c r="M1400" s="355"/>
      <c r="N1400" s="355"/>
      <c r="O1400" s="355"/>
      <c r="P1400" s="368" t="s">
        <v>69</v>
      </c>
      <c r="Q1400" s="369"/>
      <c r="R1400" s="369"/>
      <c r="S1400" s="369"/>
      <c r="T1400" s="369"/>
      <c r="U1400" s="369"/>
      <c r="V1400" s="369"/>
      <c r="W1400" s="369"/>
      <c r="X1400" s="370"/>
      <c r="Y1400" s="233"/>
      <c r="Z1400" s="233"/>
      <c r="AA1400" s="233"/>
      <c r="AB1400" s="233"/>
      <c r="AC1400" s="153"/>
      <c r="AD1400" s="155"/>
      <c r="AE1400" s="60"/>
      <c r="AF1400" s="84"/>
      <c r="AG1400" s="155"/>
      <c r="AH1400" s="155"/>
      <c r="AI1400" s="138"/>
      <c r="AJ1400" s="139"/>
      <c r="AK1400" s="139"/>
      <c r="AL1400" s="139"/>
      <c r="AM1400" s="139"/>
      <c r="AN1400" s="140"/>
    </row>
    <row r="1401" spans="1:40" s="64" customFormat="1" ht="13.15" customHeight="1" x14ac:dyDescent="0.2">
      <c r="A1401" s="479"/>
      <c r="B1401" s="155"/>
      <c r="C1401" s="155"/>
      <c r="D1401" s="155"/>
      <c r="E1401" s="398"/>
      <c r="F1401" s="328"/>
      <c r="G1401" s="159"/>
      <c r="H1401" s="355"/>
      <c r="I1401" s="56" t="s">
        <v>70</v>
      </c>
      <c r="J1401" s="58" t="s">
        <v>74</v>
      </c>
      <c r="K1401" s="58"/>
      <c r="L1401" s="358"/>
      <c r="M1401" s="355"/>
      <c r="N1401" s="355"/>
      <c r="O1401" s="355"/>
      <c r="P1401" s="371"/>
      <c r="Q1401" s="372"/>
      <c r="R1401" s="372"/>
      <c r="S1401" s="372"/>
      <c r="T1401" s="372"/>
      <c r="U1401" s="372"/>
      <c r="V1401" s="372"/>
      <c r="W1401" s="372"/>
      <c r="X1401" s="373"/>
      <c r="Y1401" s="233"/>
      <c r="Z1401" s="233"/>
      <c r="AA1401" s="233"/>
      <c r="AB1401" s="233"/>
      <c r="AC1401" s="153"/>
      <c r="AD1401" s="155"/>
      <c r="AE1401" s="60"/>
      <c r="AF1401" s="84"/>
      <c r="AG1401" s="155"/>
      <c r="AH1401" s="155"/>
      <c r="AI1401" s="138"/>
      <c r="AJ1401" s="139"/>
      <c r="AK1401" s="139"/>
      <c r="AL1401" s="139"/>
      <c r="AM1401" s="139"/>
      <c r="AN1401" s="140"/>
    </row>
    <row r="1402" spans="1:40" s="64" customFormat="1" ht="13.15" customHeight="1" x14ac:dyDescent="0.2">
      <c r="A1402" s="479"/>
      <c r="B1402" s="155"/>
      <c r="C1402" s="155"/>
      <c r="D1402" s="155"/>
      <c r="E1402" s="398"/>
      <c r="F1402" s="328"/>
      <c r="G1402" s="159"/>
      <c r="H1402" s="355"/>
      <c r="I1402" s="56" t="s">
        <v>71</v>
      </c>
      <c r="J1402" s="58" t="s">
        <v>74</v>
      </c>
      <c r="K1402" s="58"/>
      <c r="L1402" s="358"/>
      <c r="M1402" s="355"/>
      <c r="N1402" s="355"/>
      <c r="O1402" s="355"/>
      <c r="P1402" s="371"/>
      <c r="Q1402" s="372"/>
      <c r="R1402" s="372"/>
      <c r="S1402" s="372"/>
      <c r="T1402" s="372"/>
      <c r="U1402" s="372"/>
      <c r="V1402" s="372"/>
      <c r="W1402" s="372"/>
      <c r="X1402" s="373"/>
      <c r="Y1402" s="233"/>
      <c r="Z1402" s="233"/>
      <c r="AA1402" s="233"/>
      <c r="AB1402" s="233"/>
      <c r="AC1402" s="153"/>
      <c r="AD1402" s="155"/>
      <c r="AE1402" s="60"/>
      <c r="AF1402" s="84"/>
      <c r="AG1402" s="155"/>
      <c r="AH1402" s="155"/>
      <c r="AI1402" s="138"/>
      <c r="AJ1402" s="139"/>
      <c r="AK1402" s="139"/>
      <c r="AL1402" s="139"/>
      <c r="AM1402" s="139"/>
      <c r="AN1402" s="140"/>
    </row>
    <row r="1403" spans="1:40" s="64" customFormat="1" ht="13.15" customHeight="1" x14ac:dyDescent="0.2">
      <c r="A1403" s="479"/>
      <c r="B1403" s="155"/>
      <c r="C1403" s="179"/>
      <c r="D1403" s="179"/>
      <c r="E1403" s="399"/>
      <c r="F1403" s="328"/>
      <c r="G1403" s="160"/>
      <c r="H1403" s="356"/>
      <c r="I1403" s="34" t="s">
        <v>72</v>
      </c>
      <c r="J1403" s="38"/>
      <c r="K1403" s="58" t="s">
        <v>74</v>
      </c>
      <c r="L1403" s="359"/>
      <c r="M1403" s="356"/>
      <c r="N1403" s="356"/>
      <c r="O1403" s="356"/>
      <c r="P1403" s="374"/>
      <c r="Q1403" s="375"/>
      <c r="R1403" s="375"/>
      <c r="S1403" s="375"/>
      <c r="T1403" s="375"/>
      <c r="U1403" s="375"/>
      <c r="V1403" s="375"/>
      <c r="W1403" s="375"/>
      <c r="X1403" s="376"/>
      <c r="Y1403" s="234"/>
      <c r="Z1403" s="234"/>
      <c r="AA1403" s="234"/>
      <c r="AB1403" s="234"/>
      <c r="AC1403" s="154"/>
      <c r="AD1403" s="179"/>
      <c r="AE1403" s="61"/>
      <c r="AF1403" s="85"/>
      <c r="AG1403" s="179"/>
      <c r="AH1403" s="179"/>
      <c r="AI1403" s="143"/>
      <c r="AJ1403" s="144"/>
      <c r="AK1403" s="144"/>
      <c r="AL1403" s="144"/>
      <c r="AM1403" s="144"/>
      <c r="AN1403" s="145"/>
    </row>
    <row r="1404" spans="1:40" s="64" customFormat="1" ht="26.45" customHeight="1" x14ac:dyDescent="0.2">
      <c r="A1404" s="479"/>
      <c r="B1404" s="155"/>
      <c r="C1404" s="178" t="s">
        <v>525</v>
      </c>
      <c r="D1404" s="217" t="s">
        <v>549</v>
      </c>
      <c r="E1404" s="411" t="s">
        <v>550</v>
      </c>
      <c r="F1404" s="328" t="s">
        <v>547</v>
      </c>
      <c r="G1404" s="170">
        <v>1</v>
      </c>
      <c r="H1404" s="366" t="str">
        <f>IF(G1404=1,"RARA VEZ",IF(G1404=2,"IMPROBABLE",IF(G1404=3,"POSIBLE",IF(G1404=4,"PROBABLE",IF(G1404=5,"CASI SEGURO"," ")))))</f>
        <v>RARA VEZ</v>
      </c>
      <c r="I1404" s="56" t="s">
        <v>41</v>
      </c>
      <c r="J1404" s="65"/>
      <c r="K1404" s="58" t="s">
        <v>74</v>
      </c>
      <c r="L1404" s="367">
        <f>COUNTIF(J1404:J1435,"x")</f>
        <v>6</v>
      </c>
      <c r="M1404" s="366" t="str">
        <f>IF(L1404&lt;6,"5",IF(L1404&gt;11,"20",IF(L1404&gt;6,"10","10 ")))</f>
        <v xml:space="preserve">10 </v>
      </c>
      <c r="N1404" s="366">
        <f>(G1404*M1404)</f>
        <v>10</v>
      </c>
      <c r="O1404" s="366" t="str">
        <f>IF(N1404&lt;11,"BAJA",IF(N1404&gt;59,"EXTREMA",IF(N1404=15,"MODERADA",IF(N1404=20,"MODERADA",IF(N1404=25,"MODERADA",IF(N1404=30,"ALTA",IF(N1404=40,"ALTA",IF(N1404=50,"ALTA"," "))))))))</f>
        <v>BAJA</v>
      </c>
      <c r="P1404" s="217" t="s">
        <v>551</v>
      </c>
      <c r="Q1404" s="298" t="s">
        <v>73</v>
      </c>
      <c r="R1404" s="298"/>
      <c r="S1404" s="298"/>
      <c r="T1404" s="360" t="s">
        <v>42</v>
      </c>
      <c r="U1404" s="56" t="s">
        <v>43</v>
      </c>
      <c r="V1404" s="57" t="s">
        <v>73</v>
      </c>
      <c r="W1404" s="57"/>
      <c r="X1404" s="320">
        <f>SUM(IF(V1404="x",15)+IF(V1405="x",5)+IF(V1406="x",15)+IF(V1407="x",10)+IF(V1408="x",15)+IF(V1409="x",10)+IF(V1410="x",30))</f>
        <v>85</v>
      </c>
      <c r="Y1404" s="233">
        <f>AVERAGE(X1404:X1431)</f>
        <v>21.25</v>
      </c>
      <c r="Z1404" s="233" t="str">
        <f>IF(Y1404&lt;86,"DEBIL",IF(Y1404&gt;95,"FUERTE",IF(Y1404=86,"MODERADO",IF(Y1404=87,"MODERADO",IF(Y1404=88,"MODERADO",IF(Y1404=89,"MODERADO",IF(Y1404=90,"MODERADO",IF(Y1404=91,"MODERADO",IF(Y1404=92,"MODERADO",IF(Y1404=93,"MODERADO",IF(Y1404=94,"MODERADO",IF(Y1404=95,"MODERADO"," "))))))))))))</f>
        <v>DEBIL</v>
      </c>
      <c r="AA1404" s="232" t="str">
        <f>IF(Y1404&lt;85,O1404," ")</f>
        <v>BAJA</v>
      </c>
      <c r="AB1404" s="232" t="s">
        <v>44</v>
      </c>
      <c r="AC1404" s="152" t="s">
        <v>552</v>
      </c>
      <c r="AD1404" s="178" t="s">
        <v>553</v>
      </c>
      <c r="AE1404" s="178"/>
      <c r="AF1404" s="187"/>
      <c r="AG1404" s="178" t="s">
        <v>699</v>
      </c>
      <c r="AH1404" s="178" t="s">
        <v>700</v>
      </c>
      <c r="AI1404" s="135"/>
      <c r="AJ1404" s="136"/>
      <c r="AK1404" s="136"/>
      <c r="AL1404" s="136"/>
      <c r="AM1404" s="136"/>
      <c r="AN1404" s="137"/>
    </row>
    <row r="1405" spans="1:40" s="64" customFormat="1" ht="63.75" x14ac:dyDescent="0.2">
      <c r="A1405" s="479"/>
      <c r="B1405" s="155"/>
      <c r="C1405" s="155"/>
      <c r="D1405" s="217"/>
      <c r="E1405" s="398"/>
      <c r="F1405" s="328"/>
      <c r="G1405" s="159"/>
      <c r="H1405" s="355"/>
      <c r="I1405" s="274" t="s">
        <v>45</v>
      </c>
      <c r="J1405" s="297" t="s">
        <v>74</v>
      </c>
      <c r="K1405" s="297"/>
      <c r="L1405" s="358"/>
      <c r="M1405" s="355"/>
      <c r="N1405" s="355"/>
      <c r="O1405" s="355"/>
      <c r="P1405" s="217"/>
      <c r="Q1405" s="298"/>
      <c r="R1405" s="298"/>
      <c r="S1405" s="298"/>
      <c r="T1405" s="361"/>
      <c r="U1405" s="56" t="s">
        <v>46</v>
      </c>
      <c r="V1405" s="57" t="s">
        <v>73</v>
      </c>
      <c r="W1405" s="57"/>
      <c r="X1405" s="320"/>
      <c r="Y1405" s="233"/>
      <c r="Z1405" s="233"/>
      <c r="AA1405" s="233"/>
      <c r="AB1405" s="233"/>
      <c r="AC1405" s="153"/>
      <c r="AD1405" s="155"/>
      <c r="AE1405" s="155"/>
      <c r="AF1405" s="157"/>
      <c r="AG1405" s="155"/>
      <c r="AH1405" s="155"/>
      <c r="AI1405" s="138"/>
      <c r="AJ1405" s="139"/>
      <c r="AK1405" s="139"/>
      <c r="AL1405" s="139"/>
      <c r="AM1405" s="139"/>
      <c r="AN1405" s="140"/>
    </row>
    <row r="1406" spans="1:40" s="64" customFormat="1" ht="13.15" customHeight="1" x14ac:dyDescent="0.2">
      <c r="A1406" s="479"/>
      <c r="B1406" s="155"/>
      <c r="C1406" s="155"/>
      <c r="D1406" s="217"/>
      <c r="E1406" s="398"/>
      <c r="F1406" s="328"/>
      <c r="G1406" s="159"/>
      <c r="H1406" s="355"/>
      <c r="I1406" s="274"/>
      <c r="J1406" s="297"/>
      <c r="K1406" s="297"/>
      <c r="L1406" s="358"/>
      <c r="M1406" s="355"/>
      <c r="N1406" s="355"/>
      <c r="O1406" s="355"/>
      <c r="P1406" s="217"/>
      <c r="Q1406" s="298"/>
      <c r="R1406" s="298"/>
      <c r="S1406" s="298"/>
      <c r="T1406" s="361"/>
      <c r="U1406" s="56" t="s">
        <v>47</v>
      </c>
      <c r="V1406" s="57"/>
      <c r="W1406" s="57" t="s">
        <v>73</v>
      </c>
      <c r="X1406" s="320"/>
      <c r="Y1406" s="233"/>
      <c r="Z1406" s="233"/>
      <c r="AA1406" s="233"/>
      <c r="AB1406" s="233"/>
      <c r="AC1406" s="153"/>
      <c r="AD1406" s="155"/>
      <c r="AE1406" s="155"/>
      <c r="AF1406" s="157"/>
      <c r="AG1406" s="155"/>
      <c r="AH1406" s="155"/>
      <c r="AI1406" s="138"/>
      <c r="AJ1406" s="139"/>
      <c r="AK1406" s="139"/>
      <c r="AL1406" s="139"/>
      <c r="AM1406" s="139"/>
      <c r="AN1406" s="140"/>
    </row>
    <row r="1407" spans="1:40" s="64" customFormat="1" ht="13.15" customHeight="1" x14ac:dyDescent="0.2">
      <c r="A1407" s="479"/>
      <c r="B1407" s="155"/>
      <c r="C1407" s="155"/>
      <c r="D1407" s="217"/>
      <c r="E1407" s="398"/>
      <c r="F1407" s="328"/>
      <c r="G1407" s="159"/>
      <c r="H1407" s="355"/>
      <c r="I1407" s="274"/>
      <c r="J1407" s="297"/>
      <c r="K1407" s="297"/>
      <c r="L1407" s="358"/>
      <c r="M1407" s="355"/>
      <c r="N1407" s="355"/>
      <c r="O1407" s="355"/>
      <c r="P1407" s="217"/>
      <c r="Q1407" s="298"/>
      <c r="R1407" s="298"/>
      <c r="S1407" s="298"/>
      <c r="T1407" s="361"/>
      <c r="U1407" s="56" t="s">
        <v>48</v>
      </c>
      <c r="V1407" s="57" t="s">
        <v>73</v>
      </c>
      <c r="W1407" s="57"/>
      <c r="X1407" s="320"/>
      <c r="Y1407" s="233"/>
      <c r="Z1407" s="233"/>
      <c r="AA1407" s="233"/>
      <c r="AB1407" s="233"/>
      <c r="AC1407" s="153"/>
      <c r="AD1407" s="155"/>
      <c r="AE1407" s="155"/>
      <c r="AF1407" s="157"/>
      <c r="AG1407" s="155"/>
      <c r="AH1407" s="155"/>
      <c r="AI1407" s="138"/>
      <c r="AJ1407" s="139"/>
      <c r="AK1407" s="139"/>
      <c r="AL1407" s="139"/>
      <c r="AM1407" s="139"/>
      <c r="AN1407" s="140"/>
    </row>
    <row r="1408" spans="1:40" s="64" customFormat="1" ht="63.75" x14ac:dyDescent="0.2">
      <c r="A1408" s="479"/>
      <c r="B1408" s="155"/>
      <c r="C1408" s="155"/>
      <c r="D1408" s="217"/>
      <c r="E1408" s="398"/>
      <c r="F1408" s="328"/>
      <c r="G1408" s="159"/>
      <c r="H1408" s="355"/>
      <c r="I1408" s="56" t="s">
        <v>49</v>
      </c>
      <c r="J1408" s="58"/>
      <c r="K1408" s="58" t="s">
        <v>74</v>
      </c>
      <c r="L1408" s="358"/>
      <c r="M1408" s="355"/>
      <c r="N1408" s="355"/>
      <c r="O1408" s="355"/>
      <c r="P1408" s="217"/>
      <c r="Q1408" s="298"/>
      <c r="R1408" s="298"/>
      <c r="S1408" s="298"/>
      <c r="T1408" s="361"/>
      <c r="U1408" s="56" t="s">
        <v>50</v>
      </c>
      <c r="V1408" s="57" t="s">
        <v>73</v>
      </c>
      <c r="W1408" s="57"/>
      <c r="X1408" s="320"/>
      <c r="Y1408" s="233"/>
      <c r="Z1408" s="233"/>
      <c r="AA1408" s="233"/>
      <c r="AB1408" s="233"/>
      <c r="AC1408" s="153"/>
      <c r="AD1408" s="155"/>
      <c r="AE1408" s="155"/>
      <c r="AF1408" s="157"/>
      <c r="AG1408" s="155"/>
      <c r="AH1408" s="155"/>
      <c r="AI1408" s="138"/>
      <c r="AJ1408" s="139"/>
      <c r="AK1408" s="139"/>
      <c r="AL1408" s="139"/>
      <c r="AM1408" s="139"/>
      <c r="AN1408" s="140"/>
    </row>
    <row r="1409" spans="1:40" s="64" customFormat="1" ht="63.75" x14ac:dyDescent="0.2">
      <c r="A1409" s="479"/>
      <c r="B1409" s="155"/>
      <c r="C1409" s="155"/>
      <c r="D1409" s="217"/>
      <c r="E1409" s="398"/>
      <c r="F1409" s="328"/>
      <c r="G1409" s="159"/>
      <c r="H1409" s="355"/>
      <c r="I1409" s="274" t="s">
        <v>51</v>
      </c>
      <c r="J1409" s="297"/>
      <c r="K1409" s="297" t="s">
        <v>74</v>
      </c>
      <c r="L1409" s="358"/>
      <c r="M1409" s="355"/>
      <c r="N1409" s="355"/>
      <c r="O1409" s="355"/>
      <c r="P1409" s="217"/>
      <c r="Q1409" s="298"/>
      <c r="R1409" s="298"/>
      <c r="S1409" s="298"/>
      <c r="T1409" s="361"/>
      <c r="U1409" s="56" t="s">
        <v>52</v>
      </c>
      <c r="V1409" s="57" t="s">
        <v>73</v>
      </c>
      <c r="W1409" s="57"/>
      <c r="X1409" s="320"/>
      <c r="Y1409" s="233"/>
      <c r="Z1409" s="233"/>
      <c r="AA1409" s="233"/>
      <c r="AB1409" s="233"/>
      <c r="AC1409" s="153"/>
      <c r="AD1409" s="155"/>
      <c r="AE1409" s="155"/>
      <c r="AF1409" s="157"/>
      <c r="AG1409" s="155"/>
      <c r="AH1409" s="155"/>
      <c r="AI1409" s="138"/>
      <c r="AJ1409" s="139"/>
      <c r="AK1409" s="139"/>
      <c r="AL1409" s="139"/>
      <c r="AM1409" s="139"/>
      <c r="AN1409" s="140"/>
    </row>
    <row r="1410" spans="1:40" s="64" customFormat="1" ht="13.15" customHeight="1" x14ac:dyDescent="0.2">
      <c r="A1410" s="479"/>
      <c r="B1410" s="155"/>
      <c r="C1410" s="155"/>
      <c r="D1410" s="217"/>
      <c r="E1410" s="398"/>
      <c r="F1410" s="328"/>
      <c r="G1410" s="159"/>
      <c r="H1410" s="355"/>
      <c r="I1410" s="274"/>
      <c r="J1410" s="297"/>
      <c r="K1410" s="297"/>
      <c r="L1410" s="358"/>
      <c r="M1410" s="355"/>
      <c r="N1410" s="355"/>
      <c r="O1410" s="355"/>
      <c r="P1410" s="217"/>
      <c r="Q1410" s="298"/>
      <c r="R1410" s="298"/>
      <c r="S1410" s="298"/>
      <c r="T1410" s="362"/>
      <c r="U1410" s="56" t="s">
        <v>53</v>
      </c>
      <c r="V1410" s="57" t="s">
        <v>73</v>
      </c>
      <c r="W1410" s="57"/>
      <c r="X1410" s="320"/>
      <c r="Y1410" s="233"/>
      <c r="Z1410" s="233"/>
      <c r="AA1410" s="233"/>
      <c r="AB1410" s="233"/>
      <c r="AC1410" s="153"/>
      <c r="AD1410" s="155"/>
      <c r="AE1410" s="155"/>
      <c r="AF1410" s="157"/>
      <c r="AG1410" s="155"/>
      <c r="AH1410" s="155"/>
      <c r="AI1410" s="138"/>
      <c r="AJ1410" s="139"/>
      <c r="AK1410" s="139"/>
      <c r="AL1410" s="139"/>
      <c r="AM1410" s="139"/>
      <c r="AN1410" s="140"/>
    </row>
    <row r="1411" spans="1:40" s="64" customFormat="1" ht="76.5" x14ac:dyDescent="0.2">
      <c r="A1411" s="479"/>
      <c r="B1411" s="155"/>
      <c r="C1411" s="155"/>
      <c r="D1411" s="217"/>
      <c r="E1411" s="398"/>
      <c r="F1411" s="328"/>
      <c r="G1411" s="159"/>
      <c r="H1411" s="355"/>
      <c r="I1411" s="274"/>
      <c r="J1411" s="297"/>
      <c r="K1411" s="297"/>
      <c r="L1411" s="358"/>
      <c r="M1411" s="355"/>
      <c r="N1411" s="355"/>
      <c r="O1411" s="355"/>
      <c r="P1411" s="328"/>
      <c r="Q1411" s="298"/>
      <c r="R1411" s="298"/>
      <c r="S1411" s="298"/>
      <c r="T1411" s="360" t="s">
        <v>54</v>
      </c>
      <c r="U1411" s="56" t="s">
        <v>43</v>
      </c>
      <c r="V1411" s="57"/>
      <c r="W1411" s="57"/>
      <c r="X1411" s="320">
        <f>SUM(IF(V1411="x",15)+IF(V1412="x",5)+IF(V1413="x",15)+IF(V1414="x",10)+IF(V1415="x",15)+IF(V1416="x",10)+IF(V1417="x",30))</f>
        <v>0</v>
      </c>
      <c r="Y1411" s="233"/>
      <c r="Z1411" s="233"/>
      <c r="AA1411" s="233"/>
      <c r="AB1411" s="233"/>
      <c r="AC1411" s="153"/>
      <c r="AD1411" s="155"/>
      <c r="AE1411" s="156"/>
      <c r="AF1411" s="157"/>
      <c r="AG1411" s="155"/>
      <c r="AH1411" s="155"/>
      <c r="AI1411" s="138"/>
      <c r="AJ1411" s="139"/>
      <c r="AK1411" s="139"/>
      <c r="AL1411" s="139"/>
      <c r="AM1411" s="139"/>
      <c r="AN1411" s="140"/>
    </row>
    <row r="1412" spans="1:40" s="64" customFormat="1" ht="63.75" x14ac:dyDescent="0.2">
      <c r="A1412" s="479"/>
      <c r="B1412" s="155"/>
      <c r="C1412" s="155"/>
      <c r="D1412" s="217"/>
      <c r="E1412" s="398"/>
      <c r="F1412" s="328"/>
      <c r="G1412" s="159"/>
      <c r="H1412" s="355"/>
      <c r="I1412" s="274" t="s">
        <v>55</v>
      </c>
      <c r="J1412" s="297" t="s">
        <v>74</v>
      </c>
      <c r="K1412" s="297"/>
      <c r="L1412" s="358"/>
      <c r="M1412" s="355"/>
      <c r="N1412" s="355"/>
      <c r="O1412" s="355"/>
      <c r="P1412" s="328"/>
      <c r="Q1412" s="298"/>
      <c r="R1412" s="298"/>
      <c r="S1412" s="298"/>
      <c r="T1412" s="361"/>
      <c r="U1412" s="56" t="s">
        <v>46</v>
      </c>
      <c r="V1412" s="57"/>
      <c r="W1412" s="57"/>
      <c r="X1412" s="320"/>
      <c r="Y1412" s="233"/>
      <c r="Z1412" s="233"/>
      <c r="AA1412" s="233"/>
      <c r="AB1412" s="233"/>
      <c r="AC1412" s="153"/>
      <c r="AD1412" s="155"/>
      <c r="AE1412" s="155"/>
      <c r="AF1412" s="157"/>
      <c r="AG1412" s="155"/>
      <c r="AH1412" s="155"/>
      <c r="AI1412" s="138"/>
      <c r="AJ1412" s="139"/>
      <c r="AK1412" s="139"/>
      <c r="AL1412" s="139"/>
      <c r="AM1412" s="139"/>
      <c r="AN1412" s="140"/>
    </row>
    <row r="1413" spans="1:40" s="64" customFormat="1" ht="13.15" customHeight="1" x14ac:dyDescent="0.2">
      <c r="A1413" s="479"/>
      <c r="B1413" s="155"/>
      <c r="C1413" s="155"/>
      <c r="D1413" s="217"/>
      <c r="E1413" s="398"/>
      <c r="F1413" s="328"/>
      <c r="G1413" s="159"/>
      <c r="H1413" s="355"/>
      <c r="I1413" s="274"/>
      <c r="J1413" s="297"/>
      <c r="K1413" s="297"/>
      <c r="L1413" s="358"/>
      <c r="M1413" s="355"/>
      <c r="N1413" s="355"/>
      <c r="O1413" s="355"/>
      <c r="P1413" s="328"/>
      <c r="Q1413" s="298"/>
      <c r="R1413" s="298"/>
      <c r="S1413" s="298"/>
      <c r="T1413" s="361"/>
      <c r="U1413" s="56" t="s">
        <v>47</v>
      </c>
      <c r="V1413" s="57"/>
      <c r="W1413" s="57"/>
      <c r="X1413" s="320"/>
      <c r="Y1413" s="233"/>
      <c r="Z1413" s="233"/>
      <c r="AA1413" s="233"/>
      <c r="AB1413" s="233"/>
      <c r="AC1413" s="153"/>
      <c r="AD1413" s="155"/>
      <c r="AE1413" s="155"/>
      <c r="AF1413" s="157"/>
      <c r="AG1413" s="155"/>
      <c r="AH1413" s="155"/>
      <c r="AI1413" s="138"/>
      <c r="AJ1413" s="139"/>
      <c r="AK1413" s="139"/>
      <c r="AL1413" s="139"/>
      <c r="AM1413" s="139"/>
      <c r="AN1413" s="140"/>
    </row>
    <row r="1414" spans="1:40" s="64" customFormat="1" ht="13.15" customHeight="1" x14ac:dyDescent="0.2">
      <c r="A1414" s="479"/>
      <c r="B1414" s="155"/>
      <c r="C1414" s="155"/>
      <c r="D1414" s="217"/>
      <c r="E1414" s="398"/>
      <c r="F1414" s="328"/>
      <c r="G1414" s="159"/>
      <c r="H1414" s="355"/>
      <c r="I1414" s="274"/>
      <c r="J1414" s="297"/>
      <c r="K1414" s="297"/>
      <c r="L1414" s="358"/>
      <c r="M1414" s="355"/>
      <c r="N1414" s="355"/>
      <c r="O1414" s="355"/>
      <c r="P1414" s="328"/>
      <c r="Q1414" s="298"/>
      <c r="R1414" s="298"/>
      <c r="S1414" s="298"/>
      <c r="T1414" s="361"/>
      <c r="U1414" s="56" t="s">
        <v>48</v>
      </c>
      <c r="V1414" s="57"/>
      <c r="W1414" s="57"/>
      <c r="X1414" s="320"/>
      <c r="Y1414" s="233"/>
      <c r="Z1414" s="233"/>
      <c r="AA1414" s="233"/>
      <c r="AB1414" s="233"/>
      <c r="AC1414" s="153"/>
      <c r="AD1414" s="155"/>
      <c r="AE1414" s="155"/>
      <c r="AF1414" s="157"/>
      <c r="AG1414" s="155"/>
      <c r="AH1414" s="155"/>
      <c r="AI1414" s="138"/>
      <c r="AJ1414" s="139"/>
      <c r="AK1414" s="139"/>
      <c r="AL1414" s="139"/>
      <c r="AM1414" s="139"/>
      <c r="AN1414" s="140"/>
    </row>
    <row r="1415" spans="1:40" s="64" customFormat="1" ht="63.75" x14ac:dyDescent="0.2">
      <c r="A1415" s="479"/>
      <c r="B1415" s="155"/>
      <c r="C1415" s="155"/>
      <c r="D1415" s="217"/>
      <c r="E1415" s="398"/>
      <c r="F1415" s="328"/>
      <c r="G1415" s="159"/>
      <c r="H1415" s="355"/>
      <c r="I1415" s="56" t="s">
        <v>56</v>
      </c>
      <c r="J1415" s="58"/>
      <c r="K1415" s="58" t="s">
        <v>74</v>
      </c>
      <c r="L1415" s="358"/>
      <c r="M1415" s="355"/>
      <c r="N1415" s="355"/>
      <c r="O1415" s="355"/>
      <c r="P1415" s="328"/>
      <c r="Q1415" s="298"/>
      <c r="R1415" s="298"/>
      <c r="S1415" s="298"/>
      <c r="T1415" s="361"/>
      <c r="U1415" s="56" t="s">
        <v>50</v>
      </c>
      <c r="V1415" s="57"/>
      <c r="W1415" s="57"/>
      <c r="X1415" s="320"/>
      <c r="Y1415" s="233"/>
      <c r="Z1415" s="233"/>
      <c r="AA1415" s="233"/>
      <c r="AB1415" s="233"/>
      <c r="AC1415" s="153"/>
      <c r="AD1415" s="155"/>
      <c r="AE1415" s="155"/>
      <c r="AF1415" s="157"/>
      <c r="AG1415" s="155"/>
      <c r="AH1415" s="155"/>
      <c r="AI1415" s="138"/>
      <c r="AJ1415" s="139"/>
      <c r="AK1415" s="139"/>
      <c r="AL1415" s="139"/>
      <c r="AM1415" s="139"/>
      <c r="AN1415" s="140"/>
    </row>
    <row r="1416" spans="1:40" s="64" customFormat="1" ht="63.75" x14ac:dyDescent="0.2">
      <c r="A1416" s="479"/>
      <c r="B1416" s="155"/>
      <c r="C1416" s="155"/>
      <c r="D1416" s="217"/>
      <c r="E1416" s="398"/>
      <c r="F1416" s="328"/>
      <c r="G1416" s="159"/>
      <c r="H1416" s="355"/>
      <c r="I1416" s="274" t="s">
        <v>57</v>
      </c>
      <c r="J1416" s="297" t="s">
        <v>74</v>
      </c>
      <c r="K1416" s="297"/>
      <c r="L1416" s="358"/>
      <c r="M1416" s="355"/>
      <c r="N1416" s="355"/>
      <c r="O1416" s="355"/>
      <c r="P1416" s="328"/>
      <c r="Q1416" s="298"/>
      <c r="R1416" s="298"/>
      <c r="S1416" s="298"/>
      <c r="T1416" s="361"/>
      <c r="U1416" s="56" t="s">
        <v>52</v>
      </c>
      <c r="V1416" s="57"/>
      <c r="W1416" s="57"/>
      <c r="X1416" s="320"/>
      <c r="Y1416" s="233"/>
      <c r="Z1416" s="233"/>
      <c r="AA1416" s="233"/>
      <c r="AB1416" s="233"/>
      <c r="AC1416" s="153"/>
      <c r="AD1416" s="155"/>
      <c r="AE1416" s="155"/>
      <c r="AF1416" s="157"/>
      <c r="AG1416" s="155"/>
      <c r="AH1416" s="155"/>
      <c r="AI1416" s="138"/>
      <c r="AJ1416" s="139"/>
      <c r="AK1416" s="139"/>
      <c r="AL1416" s="139"/>
      <c r="AM1416" s="139"/>
      <c r="AN1416" s="140"/>
    </row>
    <row r="1417" spans="1:40" s="64" customFormat="1" ht="13.15" customHeight="1" x14ac:dyDescent="0.2">
      <c r="A1417" s="479"/>
      <c r="B1417" s="155"/>
      <c r="C1417" s="155"/>
      <c r="D1417" s="217"/>
      <c r="E1417" s="398"/>
      <c r="F1417" s="328"/>
      <c r="G1417" s="159"/>
      <c r="H1417" s="355"/>
      <c r="I1417" s="274"/>
      <c r="J1417" s="297"/>
      <c r="K1417" s="297"/>
      <c r="L1417" s="358"/>
      <c r="M1417" s="355"/>
      <c r="N1417" s="355"/>
      <c r="O1417" s="355"/>
      <c r="P1417" s="328"/>
      <c r="Q1417" s="298"/>
      <c r="R1417" s="298"/>
      <c r="S1417" s="298"/>
      <c r="T1417" s="362"/>
      <c r="U1417" s="56" t="s">
        <v>53</v>
      </c>
      <c r="V1417" s="57"/>
      <c r="W1417" s="57"/>
      <c r="X1417" s="320"/>
      <c r="Y1417" s="233"/>
      <c r="Z1417" s="233"/>
      <c r="AA1417" s="233"/>
      <c r="AB1417" s="233"/>
      <c r="AC1417" s="153"/>
      <c r="AD1417" s="155"/>
      <c r="AE1417" s="155"/>
      <c r="AF1417" s="157"/>
      <c r="AG1417" s="155"/>
      <c r="AH1417" s="155"/>
      <c r="AI1417" s="138"/>
      <c r="AJ1417" s="139"/>
      <c r="AK1417" s="139"/>
      <c r="AL1417" s="139"/>
      <c r="AM1417" s="139"/>
      <c r="AN1417" s="140"/>
    </row>
    <row r="1418" spans="1:40" s="64" customFormat="1" ht="76.5" x14ac:dyDescent="0.2">
      <c r="A1418" s="479"/>
      <c r="B1418" s="155"/>
      <c r="C1418" s="155"/>
      <c r="D1418" s="217"/>
      <c r="E1418" s="398"/>
      <c r="F1418" s="328"/>
      <c r="G1418" s="159"/>
      <c r="H1418" s="355"/>
      <c r="I1418" s="274"/>
      <c r="J1418" s="297"/>
      <c r="K1418" s="297"/>
      <c r="L1418" s="358"/>
      <c r="M1418" s="355"/>
      <c r="N1418" s="355"/>
      <c r="O1418" s="355"/>
      <c r="P1418" s="217"/>
      <c r="Q1418" s="298"/>
      <c r="R1418" s="298"/>
      <c r="S1418" s="298"/>
      <c r="T1418" s="360" t="s">
        <v>58</v>
      </c>
      <c r="U1418" s="56" t="s">
        <v>43</v>
      </c>
      <c r="V1418" s="57"/>
      <c r="W1418" s="57"/>
      <c r="X1418" s="320">
        <f>SUM(IF(V1418="x",15)+IF(V1419="x",5)+IF(V1420="x",15)+IF(V1421="x",10)+IF(V1422="x",15)+IF(V1423="x",10)+IF(V1424="x",30))</f>
        <v>0</v>
      </c>
      <c r="Y1418" s="233"/>
      <c r="Z1418" s="233"/>
      <c r="AA1418" s="233"/>
      <c r="AB1418" s="233"/>
      <c r="AC1418" s="153"/>
      <c r="AD1418" s="155"/>
      <c r="AE1418" s="155"/>
      <c r="AF1418" s="157"/>
      <c r="AG1418" s="155"/>
      <c r="AH1418" s="155"/>
      <c r="AI1418" s="138"/>
      <c r="AJ1418" s="139"/>
      <c r="AK1418" s="139"/>
      <c r="AL1418" s="139"/>
      <c r="AM1418" s="139"/>
      <c r="AN1418" s="140"/>
    </row>
    <row r="1419" spans="1:40" s="64" customFormat="1" ht="63.75" x14ac:dyDescent="0.2">
      <c r="A1419" s="479"/>
      <c r="B1419" s="155"/>
      <c r="C1419" s="155"/>
      <c r="D1419" s="155" t="s">
        <v>548</v>
      </c>
      <c r="E1419" s="398"/>
      <c r="F1419" s="146" t="s">
        <v>554</v>
      </c>
      <c r="G1419" s="159"/>
      <c r="H1419" s="355"/>
      <c r="I1419" s="274" t="s">
        <v>59</v>
      </c>
      <c r="J1419" s="363"/>
      <c r="K1419" s="297" t="s">
        <v>74</v>
      </c>
      <c r="L1419" s="358"/>
      <c r="M1419" s="355"/>
      <c r="N1419" s="355"/>
      <c r="O1419" s="355"/>
      <c r="P1419" s="217"/>
      <c r="Q1419" s="298"/>
      <c r="R1419" s="298"/>
      <c r="S1419" s="298"/>
      <c r="T1419" s="361"/>
      <c r="U1419" s="56" t="s">
        <v>46</v>
      </c>
      <c r="V1419" s="57"/>
      <c r="W1419" s="57"/>
      <c r="X1419" s="320"/>
      <c r="Y1419" s="233"/>
      <c r="Z1419" s="233"/>
      <c r="AA1419" s="233"/>
      <c r="AB1419" s="233"/>
      <c r="AC1419" s="153"/>
      <c r="AD1419" s="155"/>
      <c r="AE1419" s="155"/>
      <c r="AF1419" s="157"/>
      <c r="AG1419" s="155"/>
      <c r="AH1419" s="155"/>
      <c r="AI1419" s="138"/>
      <c r="AJ1419" s="139"/>
      <c r="AK1419" s="139"/>
      <c r="AL1419" s="139"/>
      <c r="AM1419" s="139"/>
      <c r="AN1419" s="140"/>
    </row>
    <row r="1420" spans="1:40" s="64" customFormat="1" ht="13.15" customHeight="1" x14ac:dyDescent="0.2">
      <c r="A1420" s="479"/>
      <c r="B1420" s="155"/>
      <c r="C1420" s="155"/>
      <c r="D1420" s="155"/>
      <c r="E1420" s="398"/>
      <c r="F1420" s="147"/>
      <c r="G1420" s="159"/>
      <c r="H1420" s="355"/>
      <c r="I1420" s="274"/>
      <c r="J1420" s="364"/>
      <c r="K1420" s="297"/>
      <c r="L1420" s="358"/>
      <c r="M1420" s="355"/>
      <c r="N1420" s="355"/>
      <c r="O1420" s="355"/>
      <c r="P1420" s="217"/>
      <c r="Q1420" s="298"/>
      <c r="R1420" s="298"/>
      <c r="S1420" s="298"/>
      <c r="T1420" s="361"/>
      <c r="U1420" s="56" t="s">
        <v>47</v>
      </c>
      <c r="V1420" s="57"/>
      <c r="W1420" s="57"/>
      <c r="X1420" s="320"/>
      <c r="Y1420" s="233"/>
      <c r="Z1420" s="233"/>
      <c r="AA1420" s="233"/>
      <c r="AB1420" s="233"/>
      <c r="AC1420" s="153"/>
      <c r="AD1420" s="155"/>
      <c r="AE1420" s="155"/>
      <c r="AF1420" s="157"/>
      <c r="AG1420" s="155"/>
      <c r="AH1420" s="155"/>
      <c r="AI1420" s="138"/>
      <c r="AJ1420" s="139"/>
      <c r="AK1420" s="139"/>
      <c r="AL1420" s="139"/>
      <c r="AM1420" s="139"/>
      <c r="AN1420" s="140"/>
    </row>
    <row r="1421" spans="1:40" s="64" customFormat="1" ht="13.15" customHeight="1" x14ac:dyDescent="0.2">
      <c r="A1421" s="479"/>
      <c r="B1421" s="155"/>
      <c r="C1421" s="155"/>
      <c r="D1421" s="155"/>
      <c r="E1421" s="398"/>
      <c r="F1421" s="147"/>
      <c r="G1421" s="159"/>
      <c r="H1421" s="355"/>
      <c r="I1421" s="274"/>
      <c r="J1421" s="364"/>
      <c r="K1421" s="297"/>
      <c r="L1421" s="358"/>
      <c r="M1421" s="355"/>
      <c r="N1421" s="355"/>
      <c r="O1421" s="355"/>
      <c r="P1421" s="217"/>
      <c r="Q1421" s="298"/>
      <c r="R1421" s="298"/>
      <c r="S1421" s="298"/>
      <c r="T1421" s="361"/>
      <c r="U1421" s="56" t="s">
        <v>48</v>
      </c>
      <c r="V1421" s="57"/>
      <c r="W1421" s="57"/>
      <c r="X1421" s="320"/>
      <c r="Y1421" s="233"/>
      <c r="Z1421" s="233"/>
      <c r="AA1421" s="233"/>
      <c r="AB1421" s="233"/>
      <c r="AC1421" s="153"/>
      <c r="AD1421" s="155"/>
      <c r="AE1421" s="155"/>
      <c r="AF1421" s="157"/>
      <c r="AG1421" s="155"/>
      <c r="AH1421" s="155"/>
      <c r="AI1421" s="138"/>
      <c r="AJ1421" s="139"/>
      <c r="AK1421" s="139"/>
      <c r="AL1421" s="139"/>
      <c r="AM1421" s="139"/>
      <c r="AN1421" s="140"/>
    </row>
    <row r="1422" spans="1:40" s="64" customFormat="1" ht="63.75" x14ac:dyDescent="0.2">
      <c r="A1422" s="479"/>
      <c r="B1422" s="155"/>
      <c r="C1422" s="155"/>
      <c r="D1422" s="155"/>
      <c r="E1422" s="398"/>
      <c r="F1422" s="147"/>
      <c r="G1422" s="159"/>
      <c r="H1422" s="355"/>
      <c r="I1422" s="274"/>
      <c r="J1422" s="365"/>
      <c r="K1422" s="297"/>
      <c r="L1422" s="358"/>
      <c r="M1422" s="355"/>
      <c r="N1422" s="355"/>
      <c r="O1422" s="355"/>
      <c r="P1422" s="217"/>
      <c r="Q1422" s="298"/>
      <c r="R1422" s="298"/>
      <c r="S1422" s="298"/>
      <c r="T1422" s="361"/>
      <c r="U1422" s="56" t="s">
        <v>50</v>
      </c>
      <c r="V1422" s="57"/>
      <c r="W1422" s="57"/>
      <c r="X1422" s="320"/>
      <c r="Y1422" s="233"/>
      <c r="Z1422" s="233"/>
      <c r="AA1422" s="233"/>
      <c r="AB1422" s="233"/>
      <c r="AC1422" s="153"/>
      <c r="AD1422" s="155"/>
      <c r="AE1422" s="155"/>
      <c r="AF1422" s="157"/>
      <c r="AG1422" s="155"/>
      <c r="AH1422" s="155"/>
      <c r="AI1422" s="138"/>
      <c r="AJ1422" s="139"/>
      <c r="AK1422" s="139"/>
      <c r="AL1422" s="139"/>
      <c r="AM1422" s="139"/>
      <c r="AN1422" s="140"/>
    </row>
    <row r="1423" spans="1:40" s="64" customFormat="1" ht="63.75" x14ac:dyDescent="0.2">
      <c r="A1423" s="479"/>
      <c r="B1423" s="155"/>
      <c r="C1423" s="155"/>
      <c r="D1423" s="155"/>
      <c r="E1423" s="398"/>
      <c r="F1423" s="147"/>
      <c r="G1423" s="159"/>
      <c r="H1423" s="355"/>
      <c r="I1423" s="56" t="s">
        <v>60</v>
      </c>
      <c r="J1423" s="58"/>
      <c r="K1423" s="58" t="s">
        <v>74</v>
      </c>
      <c r="L1423" s="358"/>
      <c r="M1423" s="355"/>
      <c r="N1423" s="355"/>
      <c r="O1423" s="355"/>
      <c r="P1423" s="217"/>
      <c r="Q1423" s="298"/>
      <c r="R1423" s="298"/>
      <c r="S1423" s="298"/>
      <c r="T1423" s="361"/>
      <c r="U1423" s="56" t="s">
        <v>52</v>
      </c>
      <c r="V1423" s="57"/>
      <c r="W1423" s="57"/>
      <c r="X1423" s="320"/>
      <c r="Y1423" s="233"/>
      <c r="Z1423" s="233"/>
      <c r="AA1423" s="233"/>
      <c r="AB1423" s="233"/>
      <c r="AC1423" s="153"/>
      <c r="AD1423" s="155"/>
      <c r="AE1423" s="155"/>
      <c r="AF1423" s="157"/>
      <c r="AG1423" s="155"/>
      <c r="AH1423" s="155"/>
      <c r="AI1423" s="138"/>
      <c r="AJ1423" s="139"/>
      <c r="AK1423" s="139"/>
      <c r="AL1423" s="139"/>
      <c r="AM1423" s="139"/>
      <c r="AN1423" s="140"/>
    </row>
    <row r="1424" spans="1:40" s="64" customFormat="1" ht="13.15" customHeight="1" x14ac:dyDescent="0.2">
      <c r="A1424" s="479"/>
      <c r="B1424" s="155"/>
      <c r="C1424" s="155"/>
      <c r="D1424" s="155"/>
      <c r="E1424" s="398"/>
      <c r="F1424" s="147"/>
      <c r="G1424" s="159"/>
      <c r="H1424" s="355"/>
      <c r="I1424" s="274" t="s">
        <v>61</v>
      </c>
      <c r="J1424" s="297"/>
      <c r="K1424" s="297" t="s">
        <v>74</v>
      </c>
      <c r="L1424" s="358"/>
      <c r="M1424" s="355"/>
      <c r="N1424" s="355"/>
      <c r="O1424" s="355"/>
      <c r="P1424" s="217"/>
      <c r="Q1424" s="298"/>
      <c r="R1424" s="298"/>
      <c r="S1424" s="298"/>
      <c r="T1424" s="362"/>
      <c r="U1424" s="56" t="s">
        <v>53</v>
      </c>
      <c r="V1424" s="57"/>
      <c r="W1424" s="57"/>
      <c r="X1424" s="320"/>
      <c r="Y1424" s="233"/>
      <c r="Z1424" s="233"/>
      <c r="AA1424" s="233"/>
      <c r="AB1424" s="233"/>
      <c r="AC1424" s="153"/>
      <c r="AD1424" s="155"/>
      <c r="AE1424" s="155"/>
      <c r="AF1424" s="157"/>
      <c r="AG1424" s="155"/>
      <c r="AH1424" s="155"/>
      <c r="AI1424" s="138"/>
      <c r="AJ1424" s="139"/>
      <c r="AK1424" s="139"/>
      <c r="AL1424" s="139"/>
      <c r="AM1424" s="139"/>
      <c r="AN1424" s="140"/>
    </row>
    <row r="1425" spans="1:40" s="64" customFormat="1" ht="76.5" x14ac:dyDescent="0.2">
      <c r="A1425" s="479"/>
      <c r="B1425" s="155"/>
      <c r="C1425" s="155"/>
      <c r="D1425" s="155"/>
      <c r="E1425" s="398"/>
      <c r="F1425" s="147"/>
      <c r="G1425" s="159"/>
      <c r="H1425" s="355"/>
      <c r="I1425" s="274"/>
      <c r="J1425" s="297"/>
      <c r="K1425" s="297"/>
      <c r="L1425" s="358"/>
      <c r="M1425" s="355"/>
      <c r="N1425" s="355"/>
      <c r="O1425" s="355"/>
      <c r="P1425" s="178"/>
      <c r="Q1425" s="298"/>
      <c r="R1425" s="298"/>
      <c r="S1425" s="298"/>
      <c r="T1425" s="360" t="s">
        <v>62</v>
      </c>
      <c r="U1425" s="56" t="s">
        <v>43</v>
      </c>
      <c r="V1425" s="57"/>
      <c r="W1425" s="57"/>
      <c r="X1425" s="320">
        <f>SUM(IF(V1425="x",15)+IF(V1426="x",5)+IF(V1427="x",15)+IF(V1428="x",10)+IF(V1429="x",15)+IF(V1430="x",10)+IF(V1431="x",30))</f>
        <v>0</v>
      </c>
      <c r="Y1425" s="233"/>
      <c r="Z1425" s="233"/>
      <c r="AA1425" s="233"/>
      <c r="AB1425" s="233"/>
      <c r="AC1425" s="153"/>
      <c r="AD1425" s="155"/>
      <c r="AE1425" s="156"/>
      <c r="AF1425" s="83"/>
      <c r="AG1425" s="155"/>
      <c r="AH1425" s="155"/>
      <c r="AI1425" s="138"/>
      <c r="AJ1425" s="139"/>
      <c r="AK1425" s="139"/>
      <c r="AL1425" s="139"/>
      <c r="AM1425" s="139"/>
      <c r="AN1425" s="140"/>
    </row>
    <row r="1426" spans="1:40" s="64" customFormat="1" ht="63.75" x14ac:dyDescent="0.2">
      <c r="A1426" s="479"/>
      <c r="B1426" s="155"/>
      <c r="C1426" s="155"/>
      <c r="D1426" s="155"/>
      <c r="E1426" s="398"/>
      <c r="F1426" s="147"/>
      <c r="G1426" s="159"/>
      <c r="H1426" s="355"/>
      <c r="I1426" s="274"/>
      <c r="J1426" s="297"/>
      <c r="K1426" s="297"/>
      <c r="L1426" s="358"/>
      <c r="M1426" s="355"/>
      <c r="N1426" s="355"/>
      <c r="O1426" s="355"/>
      <c r="P1426" s="178"/>
      <c r="Q1426" s="298"/>
      <c r="R1426" s="298"/>
      <c r="S1426" s="298"/>
      <c r="T1426" s="361"/>
      <c r="U1426" s="56" t="s">
        <v>46</v>
      </c>
      <c r="V1426" s="57"/>
      <c r="W1426" s="57"/>
      <c r="X1426" s="320"/>
      <c r="Y1426" s="233"/>
      <c r="Z1426" s="233"/>
      <c r="AA1426" s="233"/>
      <c r="AB1426" s="233"/>
      <c r="AC1426" s="153"/>
      <c r="AD1426" s="155"/>
      <c r="AE1426" s="155"/>
      <c r="AF1426" s="157"/>
      <c r="AG1426" s="155"/>
      <c r="AH1426" s="155"/>
      <c r="AI1426" s="138"/>
      <c r="AJ1426" s="139"/>
      <c r="AK1426" s="139"/>
      <c r="AL1426" s="139"/>
      <c r="AM1426" s="139"/>
      <c r="AN1426" s="140"/>
    </row>
    <row r="1427" spans="1:40" s="64" customFormat="1" ht="13.15" customHeight="1" x14ac:dyDescent="0.2">
      <c r="A1427" s="479"/>
      <c r="B1427" s="155"/>
      <c r="C1427" s="155"/>
      <c r="D1427" s="155"/>
      <c r="E1427" s="398"/>
      <c r="F1427" s="147"/>
      <c r="G1427" s="159"/>
      <c r="H1427" s="355"/>
      <c r="I1427" s="56" t="s">
        <v>63</v>
      </c>
      <c r="J1427" s="58"/>
      <c r="K1427" s="58" t="s">
        <v>74</v>
      </c>
      <c r="L1427" s="358"/>
      <c r="M1427" s="355"/>
      <c r="N1427" s="355"/>
      <c r="O1427" s="355"/>
      <c r="P1427" s="178"/>
      <c r="Q1427" s="298"/>
      <c r="R1427" s="298"/>
      <c r="S1427" s="298"/>
      <c r="T1427" s="361"/>
      <c r="U1427" s="56" t="s">
        <v>47</v>
      </c>
      <c r="V1427" s="57"/>
      <c r="W1427" s="57"/>
      <c r="X1427" s="320"/>
      <c r="Y1427" s="233"/>
      <c r="Z1427" s="233"/>
      <c r="AA1427" s="233"/>
      <c r="AB1427" s="233"/>
      <c r="AC1427" s="153"/>
      <c r="AD1427" s="155"/>
      <c r="AE1427" s="155"/>
      <c r="AF1427" s="157"/>
      <c r="AG1427" s="155"/>
      <c r="AH1427" s="155"/>
      <c r="AI1427" s="138"/>
      <c r="AJ1427" s="139"/>
      <c r="AK1427" s="139"/>
      <c r="AL1427" s="139"/>
      <c r="AM1427" s="139"/>
      <c r="AN1427" s="140"/>
    </row>
    <row r="1428" spans="1:40" s="64" customFormat="1" ht="13.15" customHeight="1" x14ac:dyDescent="0.2">
      <c r="A1428" s="479"/>
      <c r="B1428" s="155"/>
      <c r="C1428" s="155"/>
      <c r="D1428" s="155"/>
      <c r="E1428" s="398"/>
      <c r="F1428" s="147"/>
      <c r="G1428" s="159"/>
      <c r="H1428" s="355"/>
      <c r="I1428" s="56" t="s">
        <v>64</v>
      </c>
      <c r="J1428" s="58"/>
      <c r="K1428" s="58" t="s">
        <v>74</v>
      </c>
      <c r="L1428" s="358"/>
      <c r="M1428" s="355"/>
      <c r="N1428" s="355"/>
      <c r="O1428" s="355"/>
      <c r="P1428" s="178"/>
      <c r="Q1428" s="298"/>
      <c r="R1428" s="298"/>
      <c r="S1428" s="298"/>
      <c r="T1428" s="361"/>
      <c r="U1428" s="56" t="s">
        <v>48</v>
      </c>
      <c r="V1428" s="57"/>
      <c r="W1428" s="57"/>
      <c r="X1428" s="320"/>
      <c r="Y1428" s="233"/>
      <c r="Z1428" s="233"/>
      <c r="AA1428" s="233"/>
      <c r="AB1428" s="233"/>
      <c r="AC1428" s="153"/>
      <c r="AD1428" s="155"/>
      <c r="AE1428" s="155"/>
      <c r="AF1428" s="157"/>
      <c r="AG1428" s="155"/>
      <c r="AH1428" s="155"/>
      <c r="AI1428" s="138"/>
      <c r="AJ1428" s="139"/>
      <c r="AK1428" s="139"/>
      <c r="AL1428" s="139"/>
      <c r="AM1428" s="139"/>
      <c r="AN1428" s="140"/>
    </row>
    <row r="1429" spans="1:40" s="64" customFormat="1" ht="63.75" x14ac:dyDescent="0.2">
      <c r="A1429" s="479"/>
      <c r="B1429" s="155"/>
      <c r="C1429" s="155"/>
      <c r="D1429" s="155"/>
      <c r="E1429" s="398"/>
      <c r="F1429" s="147"/>
      <c r="G1429" s="159"/>
      <c r="H1429" s="355"/>
      <c r="I1429" s="56" t="s">
        <v>65</v>
      </c>
      <c r="J1429" s="58"/>
      <c r="K1429" s="58" t="s">
        <v>74</v>
      </c>
      <c r="L1429" s="358"/>
      <c r="M1429" s="355"/>
      <c r="N1429" s="355"/>
      <c r="O1429" s="355"/>
      <c r="P1429" s="178"/>
      <c r="Q1429" s="298"/>
      <c r="R1429" s="298"/>
      <c r="S1429" s="298"/>
      <c r="T1429" s="361"/>
      <c r="U1429" s="56" t="s">
        <v>50</v>
      </c>
      <c r="V1429" s="57"/>
      <c r="W1429" s="57"/>
      <c r="X1429" s="320"/>
      <c r="Y1429" s="233"/>
      <c r="Z1429" s="233"/>
      <c r="AA1429" s="233"/>
      <c r="AB1429" s="233"/>
      <c r="AC1429" s="153"/>
      <c r="AD1429" s="155"/>
      <c r="AE1429" s="155"/>
      <c r="AF1429" s="157"/>
      <c r="AG1429" s="155"/>
      <c r="AH1429" s="155"/>
      <c r="AI1429" s="138"/>
      <c r="AJ1429" s="139"/>
      <c r="AK1429" s="139"/>
      <c r="AL1429" s="139"/>
      <c r="AM1429" s="139"/>
      <c r="AN1429" s="140"/>
    </row>
    <row r="1430" spans="1:40" s="64" customFormat="1" ht="63.75" x14ac:dyDescent="0.2">
      <c r="A1430" s="479"/>
      <c r="B1430" s="155"/>
      <c r="C1430" s="155"/>
      <c r="D1430" s="155"/>
      <c r="E1430" s="398"/>
      <c r="F1430" s="147"/>
      <c r="G1430" s="159"/>
      <c r="H1430" s="355"/>
      <c r="I1430" s="56" t="s">
        <v>66</v>
      </c>
      <c r="J1430" s="58"/>
      <c r="K1430" s="58" t="s">
        <v>74</v>
      </c>
      <c r="L1430" s="358"/>
      <c r="M1430" s="355"/>
      <c r="N1430" s="355"/>
      <c r="O1430" s="355"/>
      <c r="P1430" s="178"/>
      <c r="Q1430" s="298"/>
      <c r="R1430" s="298"/>
      <c r="S1430" s="298"/>
      <c r="T1430" s="361"/>
      <c r="U1430" s="56" t="s">
        <v>52</v>
      </c>
      <c r="V1430" s="57"/>
      <c r="W1430" s="57"/>
      <c r="X1430" s="320"/>
      <c r="Y1430" s="233"/>
      <c r="Z1430" s="233"/>
      <c r="AA1430" s="233"/>
      <c r="AB1430" s="233"/>
      <c r="AC1430" s="153"/>
      <c r="AD1430" s="155"/>
      <c r="AE1430" s="155"/>
      <c r="AF1430" s="157"/>
      <c r="AG1430" s="155"/>
      <c r="AH1430" s="155"/>
      <c r="AI1430" s="138"/>
      <c r="AJ1430" s="139"/>
      <c r="AK1430" s="139"/>
      <c r="AL1430" s="139"/>
      <c r="AM1430" s="139"/>
      <c r="AN1430" s="140"/>
    </row>
    <row r="1431" spans="1:40" s="64" customFormat="1" ht="13.15" customHeight="1" x14ac:dyDescent="0.2">
      <c r="A1431" s="479"/>
      <c r="B1431" s="155"/>
      <c r="C1431" s="155"/>
      <c r="D1431" s="155"/>
      <c r="E1431" s="398"/>
      <c r="F1431" s="147"/>
      <c r="G1431" s="159"/>
      <c r="H1431" s="355"/>
      <c r="I1431" s="56" t="s">
        <v>67</v>
      </c>
      <c r="J1431" s="58" t="s">
        <v>74</v>
      </c>
      <c r="K1431" s="58"/>
      <c r="L1431" s="358"/>
      <c r="M1431" s="355"/>
      <c r="N1431" s="355"/>
      <c r="O1431" s="355"/>
      <c r="P1431" s="178"/>
      <c r="Q1431" s="298"/>
      <c r="R1431" s="298"/>
      <c r="S1431" s="298"/>
      <c r="T1431" s="362"/>
      <c r="U1431" s="56" t="s">
        <v>53</v>
      </c>
      <c r="V1431" s="57"/>
      <c r="W1431" s="57"/>
      <c r="X1431" s="320"/>
      <c r="Y1431" s="233"/>
      <c r="Z1431" s="233"/>
      <c r="AA1431" s="233"/>
      <c r="AB1431" s="233"/>
      <c r="AC1431" s="153"/>
      <c r="AD1431" s="155"/>
      <c r="AE1431" s="155"/>
      <c r="AF1431" s="157"/>
      <c r="AG1431" s="155"/>
      <c r="AH1431" s="155"/>
      <c r="AI1431" s="138"/>
      <c r="AJ1431" s="139"/>
      <c r="AK1431" s="139"/>
      <c r="AL1431" s="139"/>
      <c r="AM1431" s="139"/>
      <c r="AN1431" s="140"/>
    </row>
    <row r="1432" spans="1:40" s="64" customFormat="1" ht="13.15" customHeight="1" x14ac:dyDescent="0.2">
      <c r="A1432" s="479"/>
      <c r="B1432" s="155"/>
      <c r="C1432" s="155"/>
      <c r="D1432" s="155"/>
      <c r="E1432" s="398"/>
      <c r="F1432" s="147"/>
      <c r="G1432" s="159"/>
      <c r="H1432" s="355"/>
      <c r="I1432" s="56" t="s">
        <v>68</v>
      </c>
      <c r="J1432" s="36"/>
      <c r="K1432" s="58" t="s">
        <v>74</v>
      </c>
      <c r="L1432" s="358"/>
      <c r="M1432" s="355"/>
      <c r="N1432" s="355"/>
      <c r="O1432" s="355"/>
      <c r="P1432" s="368" t="s">
        <v>69</v>
      </c>
      <c r="Q1432" s="369"/>
      <c r="R1432" s="369"/>
      <c r="S1432" s="369"/>
      <c r="T1432" s="369"/>
      <c r="U1432" s="369"/>
      <c r="V1432" s="369"/>
      <c r="W1432" s="369"/>
      <c r="X1432" s="370"/>
      <c r="Y1432" s="233"/>
      <c r="Z1432" s="233"/>
      <c r="AA1432" s="233"/>
      <c r="AB1432" s="233"/>
      <c r="AC1432" s="153"/>
      <c r="AD1432" s="155"/>
      <c r="AE1432" s="60"/>
      <c r="AF1432" s="84"/>
      <c r="AG1432" s="155"/>
      <c r="AH1432" s="155"/>
      <c r="AI1432" s="138"/>
      <c r="AJ1432" s="139"/>
      <c r="AK1432" s="139"/>
      <c r="AL1432" s="139"/>
      <c r="AM1432" s="139"/>
      <c r="AN1432" s="140"/>
    </row>
    <row r="1433" spans="1:40" s="64" customFormat="1" ht="13.15" customHeight="1" x14ac:dyDescent="0.2">
      <c r="A1433" s="479"/>
      <c r="B1433" s="155"/>
      <c r="C1433" s="155"/>
      <c r="D1433" s="155"/>
      <c r="E1433" s="398"/>
      <c r="F1433" s="147"/>
      <c r="G1433" s="159"/>
      <c r="H1433" s="355"/>
      <c r="I1433" s="56" t="s">
        <v>70</v>
      </c>
      <c r="J1433" s="58" t="s">
        <v>74</v>
      </c>
      <c r="K1433" s="58"/>
      <c r="L1433" s="358"/>
      <c r="M1433" s="355"/>
      <c r="N1433" s="355"/>
      <c r="O1433" s="355"/>
      <c r="P1433" s="371"/>
      <c r="Q1433" s="372"/>
      <c r="R1433" s="372"/>
      <c r="S1433" s="372"/>
      <c r="T1433" s="372"/>
      <c r="U1433" s="372"/>
      <c r="V1433" s="372"/>
      <c r="W1433" s="372"/>
      <c r="X1433" s="373"/>
      <c r="Y1433" s="233"/>
      <c r="Z1433" s="233"/>
      <c r="AA1433" s="233"/>
      <c r="AB1433" s="233"/>
      <c r="AC1433" s="153"/>
      <c r="AD1433" s="155"/>
      <c r="AE1433" s="60"/>
      <c r="AF1433" s="84"/>
      <c r="AG1433" s="155"/>
      <c r="AH1433" s="155"/>
      <c r="AI1433" s="138"/>
      <c r="AJ1433" s="139"/>
      <c r="AK1433" s="139"/>
      <c r="AL1433" s="139"/>
      <c r="AM1433" s="139"/>
      <c r="AN1433" s="140"/>
    </row>
    <row r="1434" spans="1:40" s="64" customFormat="1" ht="13.15" customHeight="1" x14ac:dyDescent="0.2">
      <c r="A1434" s="479"/>
      <c r="B1434" s="155"/>
      <c r="C1434" s="155"/>
      <c r="D1434" s="155"/>
      <c r="E1434" s="398"/>
      <c r="F1434" s="147"/>
      <c r="G1434" s="159"/>
      <c r="H1434" s="355"/>
      <c r="I1434" s="56" t="s">
        <v>71</v>
      </c>
      <c r="J1434" s="58" t="s">
        <v>74</v>
      </c>
      <c r="K1434" s="58"/>
      <c r="L1434" s="358"/>
      <c r="M1434" s="355"/>
      <c r="N1434" s="355"/>
      <c r="O1434" s="355"/>
      <c r="P1434" s="371"/>
      <c r="Q1434" s="372"/>
      <c r="R1434" s="372"/>
      <c r="S1434" s="372"/>
      <c r="T1434" s="372"/>
      <c r="U1434" s="372"/>
      <c r="V1434" s="372"/>
      <c r="W1434" s="372"/>
      <c r="X1434" s="373"/>
      <c r="Y1434" s="233"/>
      <c r="Z1434" s="233"/>
      <c r="AA1434" s="233"/>
      <c r="AB1434" s="233"/>
      <c r="AC1434" s="153"/>
      <c r="AD1434" s="155"/>
      <c r="AE1434" s="60"/>
      <c r="AF1434" s="84"/>
      <c r="AG1434" s="155"/>
      <c r="AH1434" s="155"/>
      <c r="AI1434" s="138"/>
      <c r="AJ1434" s="139"/>
      <c r="AK1434" s="139"/>
      <c r="AL1434" s="139"/>
      <c r="AM1434" s="139"/>
      <c r="AN1434" s="140"/>
    </row>
    <row r="1435" spans="1:40" s="64" customFormat="1" ht="13.15" customHeight="1" x14ac:dyDescent="0.2">
      <c r="A1435" s="479"/>
      <c r="B1435" s="155"/>
      <c r="C1435" s="179"/>
      <c r="D1435" s="179"/>
      <c r="E1435" s="399"/>
      <c r="F1435" s="148"/>
      <c r="G1435" s="160"/>
      <c r="H1435" s="356"/>
      <c r="I1435" s="34" t="s">
        <v>72</v>
      </c>
      <c r="J1435" s="38"/>
      <c r="K1435" s="58" t="s">
        <v>74</v>
      </c>
      <c r="L1435" s="359"/>
      <c r="M1435" s="356"/>
      <c r="N1435" s="356"/>
      <c r="O1435" s="356"/>
      <c r="P1435" s="374"/>
      <c r="Q1435" s="375"/>
      <c r="R1435" s="375"/>
      <c r="S1435" s="375"/>
      <c r="T1435" s="375"/>
      <c r="U1435" s="375"/>
      <c r="V1435" s="375"/>
      <c r="W1435" s="375"/>
      <c r="X1435" s="376"/>
      <c r="Y1435" s="234"/>
      <c r="Z1435" s="234"/>
      <c r="AA1435" s="234"/>
      <c r="AB1435" s="234"/>
      <c r="AC1435" s="154"/>
      <c r="AD1435" s="179"/>
      <c r="AE1435" s="61"/>
      <c r="AF1435" s="85"/>
      <c r="AG1435" s="179"/>
      <c r="AH1435" s="179"/>
      <c r="AI1435" s="143"/>
      <c r="AJ1435" s="144"/>
      <c r="AK1435" s="144"/>
      <c r="AL1435" s="144"/>
      <c r="AM1435" s="144"/>
      <c r="AN1435" s="145"/>
    </row>
    <row r="1436" spans="1:40" s="64" customFormat="1" ht="26.45" customHeight="1" x14ac:dyDescent="0.2">
      <c r="A1436" s="479"/>
      <c r="B1436" s="155"/>
      <c r="C1436" s="178" t="s">
        <v>525</v>
      </c>
      <c r="D1436" s="178" t="s">
        <v>549</v>
      </c>
      <c r="E1436" s="411" t="s">
        <v>555</v>
      </c>
      <c r="F1436" s="146" t="s">
        <v>547</v>
      </c>
      <c r="G1436" s="170">
        <v>1</v>
      </c>
      <c r="H1436" s="366" t="str">
        <f>IF(G1436=1,"RARA VEZ",IF(G1436=2,"IMPROBABLE",IF(G1436=3,"POSIBLE",IF(G1436=4,"PROBABLE",IF(G1436=5,"CASI SEGURO"," ")))))</f>
        <v>RARA VEZ</v>
      </c>
      <c r="I1436" s="56" t="s">
        <v>41</v>
      </c>
      <c r="J1436" s="58" t="s">
        <v>74</v>
      </c>
      <c r="K1436" s="58"/>
      <c r="L1436" s="367">
        <f>COUNTIF(J1436:J1467,"x")</f>
        <v>10</v>
      </c>
      <c r="M1436" s="366" t="str">
        <f>IF(L1436&lt;6,"5",IF(L1436&gt;11,"20",IF(L1436&gt;6,"10","10 ")))</f>
        <v>10</v>
      </c>
      <c r="N1436" s="366">
        <f>(G1436*M1436)</f>
        <v>10</v>
      </c>
      <c r="O1436" s="366" t="str">
        <f>IF(N1436&lt;11,"BAJA",IF(N1436&gt;59,"EXTREMA",IF(N1436=15,"MODERADA",IF(N1436=20,"MODERADA",IF(N1436=25,"MODERADA",IF(N1436=30,"ALTA",IF(N1436=40,"ALTA",IF(N1436=50,"ALTA"," "))))))))</f>
        <v>BAJA</v>
      </c>
      <c r="P1436" s="217" t="s">
        <v>556</v>
      </c>
      <c r="Q1436" s="298" t="s">
        <v>73</v>
      </c>
      <c r="R1436" s="298"/>
      <c r="S1436" s="298"/>
      <c r="T1436" s="360" t="s">
        <v>42</v>
      </c>
      <c r="U1436" s="56" t="s">
        <v>43</v>
      </c>
      <c r="V1436" s="57" t="s">
        <v>73</v>
      </c>
      <c r="W1436" s="57"/>
      <c r="X1436" s="320">
        <f>SUM(IF(V1436="x",15)+IF(V1437="x",5)+IF(V1438="x",15)+IF(V1439="x",10)+IF(V1440="x",15)+IF(V1441="x",10)+IF(V1442="x",30))</f>
        <v>85</v>
      </c>
      <c r="Y1436" s="233">
        <f>AVERAGE(X1436:X1463)</f>
        <v>21.25</v>
      </c>
      <c r="Z1436" s="233" t="str">
        <f>IF(Y1436&lt;86,"DEBIL",IF(Y1436&gt;95,"FUERTE",IF(Y1436=86,"MODERADO",IF(Y1436=87,"MODERADO",IF(Y1436=88,"MODERADO",IF(Y1436=89,"MODERADO",IF(Y1436=90,"MODERADO",IF(Y1436=91,"MODERADO",IF(Y1436=92,"MODERADO",IF(Y1436=93,"MODERADO",IF(Y1436=94,"MODERADO",IF(Y1436=95,"MODERADO"," "))))))))))))</f>
        <v>DEBIL</v>
      </c>
      <c r="AA1436" s="232" t="str">
        <f>IF(Y1436&lt;85,O1436," ")</f>
        <v>BAJA</v>
      </c>
      <c r="AB1436" s="232" t="s">
        <v>44</v>
      </c>
      <c r="AC1436" s="152" t="s">
        <v>552</v>
      </c>
      <c r="AD1436" s="178"/>
      <c r="AE1436" s="178"/>
      <c r="AF1436" s="187"/>
      <c r="AG1436" s="178" t="s">
        <v>701</v>
      </c>
      <c r="AH1436" s="178" t="s">
        <v>702</v>
      </c>
      <c r="AI1436" s="135"/>
      <c r="AJ1436" s="136"/>
      <c r="AK1436" s="136"/>
      <c r="AL1436" s="136"/>
      <c r="AM1436" s="136"/>
      <c r="AN1436" s="137"/>
    </row>
    <row r="1437" spans="1:40" s="64" customFormat="1" ht="63.75" x14ac:dyDescent="0.2">
      <c r="A1437" s="479"/>
      <c r="B1437" s="155"/>
      <c r="C1437" s="155"/>
      <c r="D1437" s="155"/>
      <c r="E1437" s="398"/>
      <c r="F1437" s="147"/>
      <c r="G1437" s="159"/>
      <c r="H1437" s="355"/>
      <c r="I1437" s="274" t="s">
        <v>45</v>
      </c>
      <c r="J1437" s="297" t="s">
        <v>74</v>
      </c>
      <c r="K1437" s="297"/>
      <c r="L1437" s="358"/>
      <c r="M1437" s="355"/>
      <c r="N1437" s="355"/>
      <c r="O1437" s="355"/>
      <c r="P1437" s="217"/>
      <c r="Q1437" s="298"/>
      <c r="R1437" s="298"/>
      <c r="S1437" s="298"/>
      <c r="T1437" s="361"/>
      <c r="U1437" s="56" t="s">
        <v>46</v>
      </c>
      <c r="V1437" s="57" t="s">
        <v>73</v>
      </c>
      <c r="W1437" s="57"/>
      <c r="X1437" s="320"/>
      <c r="Y1437" s="233"/>
      <c r="Z1437" s="233"/>
      <c r="AA1437" s="233"/>
      <c r="AB1437" s="233"/>
      <c r="AC1437" s="153"/>
      <c r="AD1437" s="155"/>
      <c r="AE1437" s="155"/>
      <c r="AF1437" s="157"/>
      <c r="AG1437" s="155"/>
      <c r="AH1437" s="155"/>
      <c r="AI1437" s="138"/>
      <c r="AJ1437" s="139"/>
      <c r="AK1437" s="139"/>
      <c r="AL1437" s="139"/>
      <c r="AM1437" s="139"/>
      <c r="AN1437" s="140"/>
    </row>
    <row r="1438" spans="1:40" s="64" customFormat="1" ht="13.15" customHeight="1" x14ac:dyDescent="0.2">
      <c r="A1438" s="479"/>
      <c r="B1438" s="155"/>
      <c r="C1438" s="155"/>
      <c r="D1438" s="155"/>
      <c r="E1438" s="398"/>
      <c r="F1438" s="147"/>
      <c r="G1438" s="159"/>
      <c r="H1438" s="355"/>
      <c r="I1438" s="274"/>
      <c r="J1438" s="297"/>
      <c r="K1438" s="297"/>
      <c r="L1438" s="358"/>
      <c r="M1438" s="355"/>
      <c r="N1438" s="355"/>
      <c r="O1438" s="355"/>
      <c r="P1438" s="217"/>
      <c r="Q1438" s="298"/>
      <c r="R1438" s="298"/>
      <c r="S1438" s="298"/>
      <c r="T1438" s="361"/>
      <c r="U1438" s="56" t="s">
        <v>47</v>
      </c>
      <c r="V1438" s="57"/>
      <c r="W1438" s="57" t="s">
        <v>73</v>
      </c>
      <c r="X1438" s="320"/>
      <c r="Y1438" s="233"/>
      <c r="Z1438" s="233"/>
      <c r="AA1438" s="233"/>
      <c r="AB1438" s="233"/>
      <c r="AC1438" s="153"/>
      <c r="AD1438" s="155"/>
      <c r="AE1438" s="155"/>
      <c r="AF1438" s="157"/>
      <c r="AG1438" s="155"/>
      <c r="AH1438" s="155"/>
      <c r="AI1438" s="138"/>
      <c r="AJ1438" s="139"/>
      <c r="AK1438" s="139"/>
      <c r="AL1438" s="139"/>
      <c r="AM1438" s="139"/>
      <c r="AN1438" s="140"/>
    </row>
    <row r="1439" spans="1:40" s="64" customFormat="1" ht="13.15" customHeight="1" x14ac:dyDescent="0.2">
      <c r="A1439" s="479"/>
      <c r="B1439" s="155"/>
      <c r="C1439" s="155"/>
      <c r="D1439" s="155"/>
      <c r="E1439" s="398"/>
      <c r="F1439" s="147"/>
      <c r="G1439" s="159"/>
      <c r="H1439" s="355"/>
      <c r="I1439" s="274"/>
      <c r="J1439" s="297"/>
      <c r="K1439" s="297"/>
      <c r="L1439" s="358"/>
      <c r="M1439" s="355"/>
      <c r="N1439" s="355"/>
      <c r="O1439" s="355"/>
      <c r="P1439" s="217"/>
      <c r="Q1439" s="298"/>
      <c r="R1439" s="298"/>
      <c r="S1439" s="298"/>
      <c r="T1439" s="361"/>
      <c r="U1439" s="56" t="s">
        <v>48</v>
      </c>
      <c r="V1439" s="57" t="s">
        <v>73</v>
      </c>
      <c r="W1439" s="57"/>
      <c r="X1439" s="320"/>
      <c r="Y1439" s="233"/>
      <c r="Z1439" s="233"/>
      <c r="AA1439" s="233"/>
      <c r="AB1439" s="233"/>
      <c r="AC1439" s="153"/>
      <c r="AD1439" s="155"/>
      <c r="AE1439" s="155"/>
      <c r="AF1439" s="157"/>
      <c r="AG1439" s="155"/>
      <c r="AH1439" s="155"/>
      <c r="AI1439" s="138"/>
      <c r="AJ1439" s="139"/>
      <c r="AK1439" s="139"/>
      <c r="AL1439" s="139"/>
      <c r="AM1439" s="139"/>
      <c r="AN1439" s="140"/>
    </row>
    <row r="1440" spans="1:40" s="64" customFormat="1" ht="63.75" x14ac:dyDescent="0.2">
      <c r="A1440" s="479"/>
      <c r="B1440" s="155"/>
      <c r="C1440" s="155"/>
      <c r="D1440" s="155"/>
      <c r="E1440" s="398"/>
      <c r="F1440" s="147"/>
      <c r="G1440" s="159"/>
      <c r="H1440" s="355"/>
      <c r="I1440" s="56" t="s">
        <v>49</v>
      </c>
      <c r="J1440" s="58" t="s">
        <v>74</v>
      </c>
      <c r="K1440" s="58"/>
      <c r="L1440" s="358"/>
      <c r="M1440" s="355"/>
      <c r="N1440" s="355"/>
      <c r="O1440" s="355"/>
      <c r="P1440" s="217"/>
      <c r="Q1440" s="298"/>
      <c r="R1440" s="298"/>
      <c r="S1440" s="298"/>
      <c r="T1440" s="361"/>
      <c r="U1440" s="56" t="s">
        <v>50</v>
      </c>
      <c r="V1440" s="57" t="s">
        <v>73</v>
      </c>
      <c r="W1440" s="57"/>
      <c r="X1440" s="320"/>
      <c r="Y1440" s="233"/>
      <c r="Z1440" s="233"/>
      <c r="AA1440" s="233"/>
      <c r="AB1440" s="233"/>
      <c r="AC1440" s="153"/>
      <c r="AD1440" s="155"/>
      <c r="AE1440" s="155"/>
      <c r="AF1440" s="157"/>
      <c r="AG1440" s="155"/>
      <c r="AH1440" s="155"/>
      <c r="AI1440" s="138"/>
      <c r="AJ1440" s="139"/>
      <c r="AK1440" s="139"/>
      <c r="AL1440" s="139"/>
      <c r="AM1440" s="139"/>
      <c r="AN1440" s="140"/>
    </row>
    <row r="1441" spans="1:40" s="64" customFormat="1" ht="63.75" x14ac:dyDescent="0.2">
      <c r="A1441" s="479"/>
      <c r="B1441" s="155"/>
      <c r="C1441" s="155"/>
      <c r="D1441" s="155"/>
      <c r="E1441" s="398"/>
      <c r="F1441" s="147"/>
      <c r="G1441" s="159"/>
      <c r="H1441" s="355"/>
      <c r="I1441" s="274" t="s">
        <v>51</v>
      </c>
      <c r="J1441" s="297" t="s">
        <v>74</v>
      </c>
      <c r="K1441" s="297"/>
      <c r="L1441" s="358"/>
      <c r="M1441" s="355"/>
      <c r="N1441" s="355"/>
      <c r="O1441" s="355"/>
      <c r="P1441" s="217"/>
      <c r="Q1441" s="298"/>
      <c r="R1441" s="298"/>
      <c r="S1441" s="298"/>
      <c r="T1441" s="361"/>
      <c r="U1441" s="56" t="s">
        <v>52</v>
      </c>
      <c r="V1441" s="57" t="s">
        <v>73</v>
      </c>
      <c r="W1441" s="57"/>
      <c r="X1441" s="320"/>
      <c r="Y1441" s="233"/>
      <c r="Z1441" s="233"/>
      <c r="AA1441" s="233"/>
      <c r="AB1441" s="233"/>
      <c r="AC1441" s="153"/>
      <c r="AD1441" s="155"/>
      <c r="AE1441" s="155"/>
      <c r="AF1441" s="157"/>
      <c r="AG1441" s="155"/>
      <c r="AH1441" s="155"/>
      <c r="AI1441" s="138"/>
      <c r="AJ1441" s="139"/>
      <c r="AK1441" s="139"/>
      <c r="AL1441" s="139"/>
      <c r="AM1441" s="139"/>
      <c r="AN1441" s="140"/>
    </row>
    <row r="1442" spans="1:40" s="64" customFormat="1" ht="13.15" customHeight="1" x14ac:dyDescent="0.2">
      <c r="A1442" s="479"/>
      <c r="B1442" s="155"/>
      <c r="C1442" s="155"/>
      <c r="D1442" s="155"/>
      <c r="E1442" s="398"/>
      <c r="F1442" s="147"/>
      <c r="G1442" s="159"/>
      <c r="H1442" s="355"/>
      <c r="I1442" s="274"/>
      <c r="J1442" s="297"/>
      <c r="K1442" s="297"/>
      <c r="L1442" s="358"/>
      <c r="M1442" s="355"/>
      <c r="N1442" s="355"/>
      <c r="O1442" s="355"/>
      <c r="P1442" s="217"/>
      <c r="Q1442" s="298"/>
      <c r="R1442" s="298"/>
      <c r="S1442" s="298"/>
      <c r="T1442" s="362"/>
      <c r="U1442" s="56" t="s">
        <v>53</v>
      </c>
      <c r="V1442" s="57" t="s">
        <v>73</v>
      </c>
      <c r="W1442" s="57"/>
      <c r="X1442" s="320"/>
      <c r="Y1442" s="233"/>
      <c r="Z1442" s="233"/>
      <c r="AA1442" s="233"/>
      <c r="AB1442" s="233"/>
      <c r="AC1442" s="153"/>
      <c r="AD1442" s="155"/>
      <c r="AE1442" s="155"/>
      <c r="AF1442" s="157"/>
      <c r="AG1442" s="155"/>
      <c r="AH1442" s="155"/>
      <c r="AI1442" s="138"/>
      <c r="AJ1442" s="139"/>
      <c r="AK1442" s="139"/>
      <c r="AL1442" s="139"/>
      <c r="AM1442" s="139"/>
      <c r="AN1442" s="140"/>
    </row>
    <row r="1443" spans="1:40" s="64" customFormat="1" ht="76.5" x14ac:dyDescent="0.2">
      <c r="A1443" s="479"/>
      <c r="B1443" s="155"/>
      <c r="C1443" s="155"/>
      <c r="D1443" s="155"/>
      <c r="E1443" s="398"/>
      <c r="F1443" s="147"/>
      <c r="G1443" s="159"/>
      <c r="H1443" s="355"/>
      <c r="I1443" s="274"/>
      <c r="J1443" s="297"/>
      <c r="K1443" s="297"/>
      <c r="L1443" s="358"/>
      <c r="M1443" s="355"/>
      <c r="N1443" s="355"/>
      <c r="O1443" s="355"/>
      <c r="P1443" s="328"/>
      <c r="Q1443" s="298"/>
      <c r="R1443" s="298"/>
      <c r="S1443" s="298"/>
      <c r="T1443" s="360" t="s">
        <v>54</v>
      </c>
      <c r="U1443" s="56" t="s">
        <v>43</v>
      </c>
      <c r="V1443" s="57"/>
      <c r="W1443" s="57"/>
      <c r="X1443" s="320">
        <f>SUM(IF(V1443="x",15)+IF(V1444="x",5)+IF(V1445="x",15)+IF(V1446="x",10)+IF(V1447="x",15)+IF(V1448="x",10)+IF(V1449="x",30))</f>
        <v>0</v>
      </c>
      <c r="Y1443" s="233"/>
      <c r="Z1443" s="233"/>
      <c r="AA1443" s="233"/>
      <c r="AB1443" s="233"/>
      <c r="AC1443" s="153"/>
      <c r="AD1443" s="155"/>
      <c r="AE1443" s="156"/>
      <c r="AF1443" s="157"/>
      <c r="AG1443" s="155"/>
      <c r="AH1443" s="155"/>
      <c r="AI1443" s="138"/>
      <c r="AJ1443" s="139"/>
      <c r="AK1443" s="139"/>
      <c r="AL1443" s="139"/>
      <c r="AM1443" s="139"/>
      <c r="AN1443" s="140"/>
    </row>
    <row r="1444" spans="1:40" s="64" customFormat="1" ht="63.75" x14ac:dyDescent="0.2">
      <c r="A1444" s="479"/>
      <c r="B1444" s="155"/>
      <c r="C1444" s="155"/>
      <c r="D1444" s="155"/>
      <c r="E1444" s="398"/>
      <c r="F1444" s="147"/>
      <c r="G1444" s="159"/>
      <c r="H1444" s="355"/>
      <c r="I1444" s="274" t="s">
        <v>55</v>
      </c>
      <c r="J1444" s="297"/>
      <c r="K1444" s="297" t="s">
        <v>74</v>
      </c>
      <c r="L1444" s="358"/>
      <c r="M1444" s="355"/>
      <c r="N1444" s="355"/>
      <c r="O1444" s="355"/>
      <c r="P1444" s="328"/>
      <c r="Q1444" s="298"/>
      <c r="R1444" s="298"/>
      <c r="S1444" s="298"/>
      <c r="T1444" s="361"/>
      <c r="U1444" s="56" t="s">
        <v>46</v>
      </c>
      <c r="V1444" s="57"/>
      <c r="W1444" s="57"/>
      <c r="X1444" s="320"/>
      <c r="Y1444" s="233"/>
      <c r="Z1444" s="233"/>
      <c r="AA1444" s="233"/>
      <c r="AB1444" s="233"/>
      <c r="AC1444" s="153"/>
      <c r="AD1444" s="155"/>
      <c r="AE1444" s="155"/>
      <c r="AF1444" s="157"/>
      <c r="AG1444" s="155"/>
      <c r="AH1444" s="155"/>
      <c r="AI1444" s="138"/>
      <c r="AJ1444" s="139"/>
      <c r="AK1444" s="139"/>
      <c r="AL1444" s="139"/>
      <c r="AM1444" s="139"/>
      <c r="AN1444" s="140"/>
    </row>
    <row r="1445" spans="1:40" s="64" customFormat="1" ht="13.15" customHeight="1" x14ac:dyDescent="0.2">
      <c r="A1445" s="479"/>
      <c r="B1445" s="155"/>
      <c r="C1445" s="155"/>
      <c r="D1445" s="155"/>
      <c r="E1445" s="398"/>
      <c r="F1445" s="147"/>
      <c r="G1445" s="159"/>
      <c r="H1445" s="355"/>
      <c r="I1445" s="274"/>
      <c r="J1445" s="297"/>
      <c r="K1445" s="297"/>
      <c r="L1445" s="358"/>
      <c r="M1445" s="355"/>
      <c r="N1445" s="355"/>
      <c r="O1445" s="355"/>
      <c r="P1445" s="328"/>
      <c r="Q1445" s="298"/>
      <c r="R1445" s="298"/>
      <c r="S1445" s="298"/>
      <c r="T1445" s="361"/>
      <c r="U1445" s="56" t="s">
        <v>47</v>
      </c>
      <c r="V1445" s="57"/>
      <c r="W1445" s="57"/>
      <c r="X1445" s="320"/>
      <c r="Y1445" s="233"/>
      <c r="Z1445" s="233"/>
      <c r="AA1445" s="233"/>
      <c r="AB1445" s="233"/>
      <c r="AC1445" s="153"/>
      <c r="AD1445" s="155"/>
      <c r="AE1445" s="155"/>
      <c r="AF1445" s="157"/>
      <c r="AG1445" s="155"/>
      <c r="AH1445" s="155"/>
      <c r="AI1445" s="138"/>
      <c r="AJ1445" s="139"/>
      <c r="AK1445" s="139"/>
      <c r="AL1445" s="139"/>
      <c r="AM1445" s="139"/>
      <c r="AN1445" s="140"/>
    </row>
    <row r="1446" spans="1:40" s="64" customFormat="1" ht="13.15" customHeight="1" x14ac:dyDescent="0.2">
      <c r="A1446" s="479"/>
      <c r="B1446" s="155"/>
      <c r="C1446" s="155"/>
      <c r="D1446" s="155"/>
      <c r="E1446" s="398"/>
      <c r="F1446" s="147"/>
      <c r="G1446" s="159"/>
      <c r="H1446" s="355"/>
      <c r="I1446" s="274"/>
      <c r="J1446" s="297"/>
      <c r="K1446" s="297"/>
      <c r="L1446" s="358"/>
      <c r="M1446" s="355"/>
      <c r="N1446" s="355"/>
      <c r="O1446" s="355"/>
      <c r="P1446" s="328"/>
      <c r="Q1446" s="298"/>
      <c r="R1446" s="298"/>
      <c r="S1446" s="298"/>
      <c r="T1446" s="361"/>
      <c r="U1446" s="56" t="s">
        <v>48</v>
      </c>
      <c r="V1446" s="57"/>
      <c r="W1446" s="57"/>
      <c r="X1446" s="320"/>
      <c r="Y1446" s="233"/>
      <c r="Z1446" s="233"/>
      <c r="AA1446" s="233"/>
      <c r="AB1446" s="233"/>
      <c r="AC1446" s="153"/>
      <c r="AD1446" s="155"/>
      <c r="AE1446" s="155"/>
      <c r="AF1446" s="157"/>
      <c r="AG1446" s="155"/>
      <c r="AH1446" s="155"/>
      <c r="AI1446" s="138"/>
      <c r="AJ1446" s="139"/>
      <c r="AK1446" s="139"/>
      <c r="AL1446" s="139"/>
      <c r="AM1446" s="139"/>
      <c r="AN1446" s="140"/>
    </row>
    <row r="1447" spans="1:40" s="64" customFormat="1" ht="63.75" x14ac:dyDescent="0.2">
      <c r="A1447" s="479"/>
      <c r="B1447" s="155"/>
      <c r="C1447" s="155"/>
      <c r="D1447" s="155"/>
      <c r="E1447" s="398"/>
      <c r="F1447" s="147"/>
      <c r="G1447" s="159"/>
      <c r="H1447" s="355"/>
      <c r="I1447" s="56" t="s">
        <v>56</v>
      </c>
      <c r="J1447" s="58" t="s">
        <v>74</v>
      </c>
      <c r="K1447" s="58"/>
      <c r="L1447" s="358"/>
      <c r="M1447" s="355"/>
      <c r="N1447" s="355"/>
      <c r="O1447" s="355"/>
      <c r="P1447" s="328"/>
      <c r="Q1447" s="298"/>
      <c r="R1447" s="298"/>
      <c r="S1447" s="298"/>
      <c r="T1447" s="361"/>
      <c r="U1447" s="56" t="s">
        <v>50</v>
      </c>
      <c r="V1447" s="57"/>
      <c r="W1447" s="57"/>
      <c r="X1447" s="320"/>
      <c r="Y1447" s="233"/>
      <c r="Z1447" s="233"/>
      <c r="AA1447" s="233"/>
      <c r="AB1447" s="233"/>
      <c r="AC1447" s="153"/>
      <c r="AD1447" s="155"/>
      <c r="AE1447" s="155"/>
      <c r="AF1447" s="157"/>
      <c r="AG1447" s="155"/>
      <c r="AH1447" s="155"/>
      <c r="AI1447" s="138"/>
      <c r="AJ1447" s="139"/>
      <c r="AK1447" s="139"/>
      <c r="AL1447" s="139"/>
      <c r="AM1447" s="139"/>
      <c r="AN1447" s="140"/>
    </row>
    <row r="1448" spans="1:40" s="64" customFormat="1" ht="63.75" x14ac:dyDescent="0.2">
      <c r="A1448" s="479"/>
      <c r="B1448" s="155"/>
      <c r="C1448" s="155"/>
      <c r="D1448" s="155"/>
      <c r="E1448" s="398"/>
      <c r="F1448" s="147"/>
      <c r="G1448" s="159"/>
      <c r="H1448" s="355"/>
      <c r="I1448" s="274" t="s">
        <v>57</v>
      </c>
      <c r="J1448" s="297" t="s">
        <v>74</v>
      </c>
      <c r="K1448" s="297"/>
      <c r="L1448" s="358"/>
      <c r="M1448" s="355"/>
      <c r="N1448" s="355"/>
      <c r="O1448" s="355"/>
      <c r="P1448" s="328"/>
      <c r="Q1448" s="298"/>
      <c r="R1448" s="298"/>
      <c r="S1448" s="298"/>
      <c r="T1448" s="361"/>
      <c r="U1448" s="56" t="s">
        <v>52</v>
      </c>
      <c r="V1448" s="57"/>
      <c r="W1448" s="57"/>
      <c r="X1448" s="320"/>
      <c r="Y1448" s="233"/>
      <c r="Z1448" s="233"/>
      <c r="AA1448" s="233"/>
      <c r="AB1448" s="233"/>
      <c r="AC1448" s="153"/>
      <c r="AD1448" s="155"/>
      <c r="AE1448" s="155"/>
      <c r="AF1448" s="157"/>
      <c r="AG1448" s="155"/>
      <c r="AH1448" s="155"/>
      <c r="AI1448" s="138"/>
      <c r="AJ1448" s="139"/>
      <c r="AK1448" s="139"/>
      <c r="AL1448" s="139"/>
      <c r="AM1448" s="139"/>
      <c r="AN1448" s="140"/>
    </row>
    <row r="1449" spans="1:40" s="64" customFormat="1" ht="13.15" customHeight="1" x14ac:dyDescent="0.2">
      <c r="A1449" s="479"/>
      <c r="B1449" s="155"/>
      <c r="C1449" s="155"/>
      <c r="D1449" s="155"/>
      <c r="E1449" s="398"/>
      <c r="F1449" s="147"/>
      <c r="G1449" s="159"/>
      <c r="H1449" s="355"/>
      <c r="I1449" s="274"/>
      <c r="J1449" s="297"/>
      <c r="K1449" s="297"/>
      <c r="L1449" s="358"/>
      <c r="M1449" s="355"/>
      <c r="N1449" s="355"/>
      <c r="O1449" s="355"/>
      <c r="P1449" s="328"/>
      <c r="Q1449" s="298"/>
      <c r="R1449" s="298"/>
      <c r="S1449" s="298"/>
      <c r="T1449" s="362"/>
      <c r="U1449" s="56" t="s">
        <v>53</v>
      </c>
      <c r="V1449" s="57"/>
      <c r="W1449" s="57"/>
      <c r="X1449" s="320"/>
      <c r="Y1449" s="233"/>
      <c r="Z1449" s="233"/>
      <c r="AA1449" s="233"/>
      <c r="AB1449" s="233"/>
      <c r="AC1449" s="153"/>
      <c r="AD1449" s="155"/>
      <c r="AE1449" s="155"/>
      <c r="AF1449" s="157"/>
      <c r="AG1449" s="155"/>
      <c r="AH1449" s="155"/>
      <c r="AI1449" s="138"/>
      <c r="AJ1449" s="139"/>
      <c r="AK1449" s="139"/>
      <c r="AL1449" s="139"/>
      <c r="AM1449" s="139"/>
      <c r="AN1449" s="140"/>
    </row>
    <row r="1450" spans="1:40" s="64" customFormat="1" ht="76.5" x14ac:dyDescent="0.2">
      <c r="A1450" s="479"/>
      <c r="B1450" s="155"/>
      <c r="C1450" s="155"/>
      <c r="D1450" s="155"/>
      <c r="E1450" s="398"/>
      <c r="F1450" s="147"/>
      <c r="G1450" s="159"/>
      <c r="H1450" s="355"/>
      <c r="I1450" s="274"/>
      <c r="J1450" s="297"/>
      <c r="K1450" s="297"/>
      <c r="L1450" s="358"/>
      <c r="M1450" s="355"/>
      <c r="N1450" s="355"/>
      <c r="O1450" s="355"/>
      <c r="P1450" s="217"/>
      <c r="Q1450" s="298"/>
      <c r="R1450" s="298"/>
      <c r="S1450" s="298"/>
      <c r="T1450" s="360" t="s">
        <v>58</v>
      </c>
      <c r="U1450" s="56" t="s">
        <v>43</v>
      </c>
      <c r="V1450" s="57"/>
      <c r="W1450" s="57"/>
      <c r="X1450" s="320">
        <f>SUM(IF(V1450="x",15)+IF(V1451="x",5)+IF(V1452="x",15)+IF(V1453="x",10)+IF(V1454="x",15)+IF(V1455="x",10)+IF(V1456="x",30))</f>
        <v>0</v>
      </c>
      <c r="Y1450" s="233"/>
      <c r="Z1450" s="233"/>
      <c r="AA1450" s="233"/>
      <c r="AB1450" s="233"/>
      <c r="AC1450" s="153"/>
      <c r="AD1450" s="155"/>
      <c r="AE1450" s="155"/>
      <c r="AF1450" s="157"/>
      <c r="AG1450" s="155"/>
      <c r="AH1450" s="155"/>
      <c r="AI1450" s="138"/>
      <c r="AJ1450" s="139"/>
      <c r="AK1450" s="139"/>
      <c r="AL1450" s="139"/>
      <c r="AM1450" s="139"/>
      <c r="AN1450" s="140"/>
    </row>
    <row r="1451" spans="1:40" s="64" customFormat="1" ht="63.75" x14ac:dyDescent="0.2">
      <c r="A1451" s="479"/>
      <c r="B1451" s="155"/>
      <c r="C1451" s="155"/>
      <c r="D1451" s="155"/>
      <c r="E1451" s="398"/>
      <c r="F1451" s="147"/>
      <c r="G1451" s="159"/>
      <c r="H1451" s="355"/>
      <c r="I1451" s="274" t="s">
        <v>59</v>
      </c>
      <c r="J1451" s="363"/>
      <c r="K1451" s="297" t="s">
        <v>74</v>
      </c>
      <c r="L1451" s="358"/>
      <c r="M1451" s="355"/>
      <c r="N1451" s="355"/>
      <c r="O1451" s="355"/>
      <c r="P1451" s="217"/>
      <c r="Q1451" s="298"/>
      <c r="R1451" s="298"/>
      <c r="S1451" s="298"/>
      <c r="T1451" s="361"/>
      <c r="U1451" s="56" t="s">
        <v>46</v>
      </c>
      <c r="V1451" s="57"/>
      <c r="W1451" s="57"/>
      <c r="X1451" s="320"/>
      <c r="Y1451" s="233"/>
      <c r="Z1451" s="233"/>
      <c r="AA1451" s="233"/>
      <c r="AB1451" s="233"/>
      <c r="AC1451" s="153"/>
      <c r="AD1451" s="155"/>
      <c r="AE1451" s="155"/>
      <c r="AF1451" s="157"/>
      <c r="AG1451" s="155"/>
      <c r="AH1451" s="155"/>
      <c r="AI1451" s="138"/>
      <c r="AJ1451" s="139"/>
      <c r="AK1451" s="139"/>
      <c r="AL1451" s="139"/>
      <c r="AM1451" s="139"/>
      <c r="AN1451" s="140"/>
    </row>
    <row r="1452" spans="1:40" s="64" customFormat="1" ht="13.15" customHeight="1" x14ac:dyDescent="0.2">
      <c r="A1452" s="479"/>
      <c r="B1452" s="155"/>
      <c r="C1452" s="155"/>
      <c r="D1452" s="155"/>
      <c r="E1452" s="398"/>
      <c r="F1452" s="147"/>
      <c r="G1452" s="159"/>
      <c r="H1452" s="355"/>
      <c r="I1452" s="274"/>
      <c r="J1452" s="364"/>
      <c r="K1452" s="297"/>
      <c r="L1452" s="358"/>
      <c r="M1452" s="355"/>
      <c r="N1452" s="355"/>
      <c r="O1452" s="355"/>
      <c r="P1452" s="217"/>
      <c r="Q1452" s="298"/>
      <c r="R1452" s="298"/>
      <c r="S1452" s="298"/>
      <c r="T1452" s="361"/>
      <c r="U1452" s="56" t="s">
        <v>47</v>
      </c>
      <c r="V1452" s="57"/>
      <c r="W1452" s="57"/>
      <c r="X1452" s="320"/>
      <c r="Y1452" s="233"/>
      <c r="Z1452" s="233"/>
      <c r="AA1452" s="233"/>
      <c r="AB1452" s="233"/>
      <c r="AC1452" s="153"/>
      <c r="AD1452" s="155"/>
      <c r="AE1452" s="155"/>
      <c r="AF1452" s="157"/>
      <c r="AG1452" s="155"/>
      <c r="AH1452" s="155"/>
      <c r="AI1452" s="138"/>
      <c r="AJ1452" s="139"/>
      <c r="AK1452" s="139"/>
      <c r="AL1452" s="139"/>
      <c r="AM1452" s="139"/>
      <c r="AN1452" s="140"/>
    </row>
    <row r="1453" spans="1:40" s="64" customFormat="1" ht="13.15" customHeight="1" x14ac:dyDescent="0.2">
      <c r="A1453" s="479"/>
      <c r="B1453" s="155"/>
      <c r="C1453" s="155"/>
      <c r="D1453" s="155"/>
      <c r="E1453" s="398"/>
      <c r="F1453" s="147"/>
      <c r="G1453" s="159"/>
      <c r="H1453" s="355"/>
      <c r="I1453" s="274"/>
      <c r="J1453" s="364"/>
      <c r="K1453" s="297"/>
      <c r="L1453" s="358"/>
      <c r="M1453" s="355"/>
      <c r="N1453" s="355"/>
      <c r="O1453" s="355"/>
      <c r="P1453" s="217"/>
      <c r="Q1453" s="298"/>
      <c r="R1453" s="298"/>
      <c r="S1453" s="298"/>
      <c r="T1453" s="361"/>
      <c r="U1453" s="56" t="s">
        <v>48</v>
      </c>
      <c r="V1453" s="57"/>
      <c r="W1453" s="57"/>
      <c r="X1453" s="320"/>
      <c r="Y1453" s="233"/>
      <c r="Z1453" s="233"/>
      <c r="AA1453" s="233"/>
      <c r="AB1453" s="233"/>
      <c r="AC1453" s="153"/>
      <c r="AD1453" s="155"/>
      <c r="AE1453" s="155"/>
      <c r="AF1453" s="157"/>
      <c r="AG1453" s="155"/>
      <c r="AH1453" s="155"/>
      <c r="AI1453" s="138"/>
      <c r="AJ1453" s="139"/>
      <c r="AK1453" s="139"/>
      <c r="AL1453" s="139"/>
      <c r="AM1453" s="139"/>
      <c r="AN1453" s="140"/>
    </row>
    <row r="1454" spans="1:40" s="64" customFormat="1" ht="63.75" x14ac:dyDescent="0.2">
      <c r="A1454" s="479"/>
      <c r="B1454" s="155"/>
      <c r="C1454" s="155"/>
      <c r="D1454" s="155"/>
      <c r="E1454" s="398"/>
      <c r="F1454" s="147"/>
      <c r="G1454" s="159"/>
      <c r="H1454" s="355"/>
      <c r="I1454" s="274"/>
      <c r="J1454" s="365"/>
      <c r="K1454" s="297"/>
      <c r="L1454" s="358"/>
      <c r="M1454" s="355"/>
      <c r="N1454" s="355"/>
      <c r="O1454" s="355"/>
      <c r="P1454" s="217"/>
      <c r="Q1454" s="298"/>
      <c r="R1454" s="298"/>
      <c r="S1454" s="298"/>
      <c r="T1454" s="361"/>
      <c r="U1454" s="56" t="s">
        <v>50</v>
      </c>
      <c r="V1454" s="57"/>
      <c r="W1454" s="57"/>
      <c r="X1454" s="320"/>
      <c r="Y1454" s="233"/>
      <c r="Z1454" s="233"/>
      <c r="AA1454" s="233"/>
      <c r="AB1454" s="233"/>
      <c r="AC1454" s="153"/>
      <c r="AD1454" s="155"/>
      <c r="AE1454" s="155"/>
      <c r="AF1454" s="157"/>
      <c r="AG1454" s="155"/>
      <c r="AH1454" s="155"/>
      <c r="AI1454" s="138"/>
      <c r="AJ1454" s="139"/>
      <c r="AK1454" s="139"/>
      <c r="AL1454" s="139"/>
      <c r="AM1454" s="139"/>
      <c r="AN1454" s="140"/>
    </row>
    <row r="1455" spans="1:40" s="64" customFormat="1" ht="63.75" x14ac:dyDescent="0.2">
      <c r="A1455" s="479"/>
      <c r="B1455" s="155"/>
      <c r="C1455" s="155"/>
      <c r="D1455" s="155"/>
      <c r="E1455" s="398"/>
      <c r="F1455" s="147"/>
      <c r="G1455" s="159"/>
      <c r="H1455" s="355"/>
      <c r="I1455" s="56" t="s">
        <v>60</v>
      </c>
      <c r="J1455" s="58" t="s">
        <v>74</v>
      </c>
      <c r="K1455" s="58"/>
      <c r="L1455" s="358"/>
      <c r="M1455" s="355"/>
      <c r="N1455" s="355"/>
      <c r="O1455" s="355"/>
      <c r="P1455" s="217"/>
      <c r="Q1455" s="298"/>
      <c r="R1455" s="298"/>
      <c r="S1455" s="298"/>
      <c r="T1455" s="361"/>
      <c r="U1455" s="56" t="s">
        <v>52</v>
      </c>
      <c r="V1455" s="57"/>
      <c r="W1455" s="57"/>
      <c r="X1455" s="320"/>
      <c r="Y1455" s="233"/>
      <c r="Z1455" s="233"/>
      <c r="AA1455" s="233"/>
      <c r="AB1455" s="233"/>
      <c r="AC1455" s="153"/>
      <c r="AD1455" s="155"/>
      <c r="AE1455" s="155"/>
      <c r="AF1455" s="157"/>
      <c r="AG1455" s="155"/>
      <c r="AH1455" s="155"/>
      <c r="AI1455" s="138"/>
      <c r="AJ1455" s="139"/>
      <c r="AK1455" s="139"/>
      <c r="AL1455" s="139"/>
      <c r="AM1455" s="139"/>
      <c r="AN1455" s="140"/>
    </row>
    <row r="1456" spans="1:40" s="64" customFormat="1" ht="13.15" customHeight="1" x14ac:dyDescent="0.2">
      <c r="A1456" s="479"/>
      <c r="B1456" s="155"/>
      <c r="C1456" s="155"/>
      <c r="D1456" s="155"/>
      <c r="E1456" s="398"/>
      <c r="F1456" s="147"/>
      <c r="G1456" s="159"/>
      <c r="H1456" s="355"/>
      <c r="I1456" s="274" t="s">
        <v>61</v>
      </c>
      <c r="J1456" s="297"/>
      <c r="K1456" s="297" t="s">
        <v>74</v>
      </c>
      <c r="L1456" s="358"/>
      <c r="M1456" s="355"/>
      <c r="N1456" s="355"/>
      <c r="O1456" s="355"/>
      <c r="P1456" s="217"/>
      <c r="Q1456" s="298"/>
      <c r="R1456" s="298"/>
      <c r="S1456" s="298"/>
      <c r="T1456" s="362"/>
      <c r="U1456" s="56" t="s">
        <v>53</v>
      </c>
      <c r="V1456" s="57"/>
      <c r="W1456" s="57"/>
      <c r="X1456" s="320"/>
      <c r="Y1456" s="233"/>
      <c r="Z1456" s="233"/>
      <c r="AA1456" s="233"/>
      <c r="AB1456" s="233"/>
      <c r="AC1456" s="153"/>
      <c r="AD1456" s="155"/>
      <c r="AE1456" s="155"/>
      <c r="AF1456" s="157"/>
      <c r="AG1456" s="155"/>
      <c r="AH1456" s="155"/>
      <c r="AI1456" s="138"/>
      <c r="AJ1456" s="139"/>
      <c r="AK1456" s="139"/>
      <c r="AL1456" s="139"/>
      <c r="AM1456" s="139"/>
      <c r="AN1456" s="140"/>
    </row>
    <row r="1457" spans="1:40" s="64" customFormat="1" ht="76.5" x14ac:dyDescent="0.2">
      <c r="A1457" s="479"/>
      <c r="B1457" s="155"/>
      <c r="C1457" s="155"/>
      <c r="D1457" s="155"/>
      <c r="E1457" s="398"/>
      <c r="F1457" s="147"/>
      <c r="G1457" s="159"/>
      <c r="H1457" s="355"/>
      <c r="I1457" s="274"/>
      <c r="J1457" s="297"/>
      <c r="K1457" s="297"/>
      <c r="L1457" s="358"/>
      <c r="M1457" s="355"/>
      <c r="N1457" s="355"/>
      <c r="O1457" s="355"/>
      <c r="P1457" s="178"/>
      <c r="Q1457" s="298"/>
      <c r="R1457" s="298"/>
      <c r="S1457" s="298"/>
      <c r="T1457" s="360" t="s">
        <v>62</v>
      </c>
      <c r="U1457" s="56" t="s">
        <v>43</v>
      </c>
      <c r="V1457" s="57"/>
      <c r="W1457" s="57"/>
      <c r="X1457" s="320">
        <f>SUM(IF(V1457="x",15)+IF(V1458="x",5)+IF(V1459="x",15)+IF(V1460="x",10)+IF(V1461="x",15)+IF(V1462="x",10)+IF(V1463="x",30))</f>
        <v>0</v>
      </c>
      <c r="Y1457" s="233"/>
      <c r="Z1457" s="233"/>
      <c r="AA1457" s="233"/>
      <c r="AB1457" s="233"/>
      <c r="AC1457" s="153"/>
      <c r="AD1457" s="155"/>
      <c r="AE1457" s="156"/>
      <c r="AF1457" s="83"/>
      <c r="AG1457" s="155"/>
      <c r="AH1457" s="155"/>
      <c r="AI1457" s="138"/>
      <c r="AJ1457" s="139"/>
      <c r="AK1457" s="139"/>
      <c r="AL1457" s="139"/>
      <c r="AM1457" s="139"/>
      <c r="AN1457" s="140"/>
    </row>
    <row r="1458" spans="1:40" s="64" customFormat="1" ht="63.75" x14ac:dyDescent="0.2">
      <c r="A1458" s="479"/>
      <c r="B1458" s="155"/>
      <c r="C1458" s="155"/>
      <c r="D1458" s="155"/>
      <c r="E1458" s="398"/>
      <c r="F1458" s="147"/>
      <c r="G1458" s="159"/>
      <c r="H1458" s="355"/>
      <c r="I1458" s="274"/>
      <c r="J1458" s="297"/>
      <c r="K1458" s="297"/>
      <c r="L1458" s="358"/>
      <c r="M1458" s="355"/>
      <c r="N1458" s="355"/>
      <c r="O1458" s="355"/>
      <c r="P1458" s="178"/>
      <c r="Q1458" s="298"/>
      <c r="R1458" s="298"/>
      <c r="S1458" s="298"/>
      <c r="T1458" s="361"/>
      <c r="U1458" s="56" t="s">
        <v>46</v>
      </c>
      <c r="V1458" s="57"/>
      <c r="W1458" s="57"/>
      <c r="X1458" s="320"/>
      <c r="Y1458" s="233"/>
      <c r="Z1458" s="233"/>
      <c r="AA1458" s="233"/>
      <c r="AB1458" s="233"/>
      <c r="AC1458" s="153"/>
      <c r="AD1458" s="155"/>
      <c r="AE1458" s="155"/>
      <c r="AF1458" s="157"/>
      <c r="AG1458" s="155"/>
      <c r="AH1458" s="155"/>
      <c r="AI1458" s="138"/>
      <c r="AJ1458" s="139"/>
      <c r="AK1458" s="139"/>
      <c r="AL1458" s="139"/>
      <c r="AM1458" s="139"/>
      <c r="AN1458" s="140"/>
    </row>
    <row r="1459" spans="1:40" s="64" customFormat="1" ht="13.15" customHeight="1" x14ac:dyDescent="0.2">
      <c r="A1459" s="479"/>
      <c r="B1459" s="155"/>
      <c r="C1459" s="155"/>
      <c r="D1459" s="155"/>
      <c r="E1459" s="398"/>
      <c r="F1459" s="147"/>
      <c r="G1459" s="159"/>
      <c r="H1459" s="355"/>
      <c r="I1459" s="56" t="s">
        <v>63</v>
      </c>
      <c r="J1459" s="58"/>
      <c r="K1459" s="58" t="s">
        <v>74</v>
      </c>
      <c r="L1459" s="358"/>
      <c r="M1459" s="355"/>
      <c r="N1459" s="355"/>
      <c r="O1459" s="355"/>
      <c r="P1459" s="178"/>
      <c r="Q1459" s="298"/>
      <c r="R1459" s="298"/>
      <c r="S1459" s="298"/>
      <c r="T1459" s="361"/>
      <c r="U1459" s="56" t="s">
        <v>47</v>
      </c>
      <c r="V1459" s="57"/>
      <c r="W1459" s="57"/>
      <c r="X1459" s="320"/>
      <c r="Y1459" s="233"/>
      <c r="Z1459" s="233"/>
      <c r="AA1459" s="233"/>
      <c r="AB1459" s="233"/>
      <c r="AC1459" s="153"/>
      <c r="AD1459" s="155"/>
      <c r="AE1459" s="155"/>
      <c r="AF1459" s="157"/>
      <c r="AG1459" s="155"/>
      <c r="AH1459" s="155"/>
      <c r="AI1459" s="138"/>
      <c r="AJ1459" s="139"/>
      <c r="AK1459" s="139"/>
      <c r="AL1459" s="139"/>
      <c r="AM1459" s="139"/>
      <c r="AN1459" s="140"/>
    </row>
    <row r="1460" spans="1:40" s="64" customFormat="1" ht="13.15" customHeight="1" x14ac:dyDescent="0.2">
      <c r="A1460" s="479"/>
      <c r="B1460" s="155"/>
      <c r="C1460" s="155"/>
      <c r="D1460" s="155"/>
      <c r="E1460" s="398"/>
      <c r="F1460" s="147"/>
      <c r="G1460" s="159"/>
      <c r="H1460" s="355"/>
      <c r="I1460" s="56" t="s">
        <v>64</v>
      </c>
      <c r="J1460" s="58"/>
      <c r="K1460" s="58" t="s">
        <v>74</v>
      </c>
      <c r="L1460" s="358"/>
      <c r="M1460" s="355"/>
      <c r="N1460" s="355"/>
      <c r="O1460" s="355"/>
      <c r="P1460" s="178"/>
      <c r="Q1460" s="298"/>
      <c r="R1460" s="298"/>
      <c r="S1460" s="298"/>
      <c r="T1460" s="361"/>
      <c r="U1460" s="56" t="s">
        <v>48</v>
      </c>
      <c r="V1460" s="57"/>
      <c r="W1460" s="57"/>
      <c r="X1460" s="320"/>
      <c r="Y1460" s="233"/>
      <c r="Z1460" s="233"/>
      <c r="AA1460" s="233"/>
      <c r="AB1460" s="233"/>
      <c r="AC1460" s="153"/>
      <c r="AD1460" s="155"/>
      <c r="AE1460" s="155"/>
      <c r="AF1460" s="157"/>
      <c r="AG1460" s="155"/>
      <c r="AH1460" s="155"/>
      <c r="AI1460" s="138"/>
      <c r="AJ1460" s="139"/>
      <c r="AK1460" s="139"/>
      <c r="AL1460" s="139"/>
      <c r="AM1460" s="139"/>
      <c r="AN1460" s="140"/>
    </row>
    <row r="1461" spans="1:40" s="64" customFormat="1" ht="63.75" x14ac:dyDescent="0.2">
      <c r="A1461" s="479"/>
      <c r="B1461" s="155"/>
      <c r="C1461" s="155"/>
      <c r="D1461" s="155"/>
      <c r="E1461" s="398"/>
      <c r="F1461" s="147"/>
      <c r="G1461" s="159"/>
      <c r="H1461" s="355"/>
      <c r="I1461" s="56" t="s">
        <v>65</v>
      </c>
      <c r="J1461" s="58"/>
      <c r="K1461" s="58" t="s">
        <v>74</v>
      </c>
      <c r="L1461" s="358"/>
      <c r="M1461" s="355"/>
      <c r="N1461" s="355"/>
      <c r="O1461" s="355"/>
      <c r="P1461" s="178"/>
      <c r="Q1461" s="298"/>
      <c r="R1461" s="298"/>
      <c r="S1461" s="298"/>
      <c r="T1461" s="361"/>
      <c r="U1461" s="56" t="s">
        <v>50</v>
      </c>
      <c r="V1461" s="57"/>
      <c r="W1461" s="57"/>
      <c r="X1461" s="320"/>
      <c r="Y1461" s="233"/>
      <c r="Z1461" s="233"/>
      <c r="AA1461" s="233"/>
      <c r="AB1461" s="233"/>
      <c r="AC1461" s="153"/>
      <c r="AD1461" s="155"/>
      <c r="AE1461" s="155"/>
      <c r="AF1461" s="157"/>
      <c r="AG1461" s="155"/>
      <c r="AH1461" s="155"/>
      <c r="AI1461" s="138"/>
      <c r="AJ1461" s="139"/>
      <c r="AK1461" s="139"/>
      <c r="AL1461" s="139"/>
      <c r="AM1461" s="139"/>
      <c r="AN1461" s="140"/>
    </row>
    <row r="1462" spans="1:40" s="64" customFormat="1" ht="63.75" x14ac:dyDescent="0.2">
      <c r="A1462" s="479"/>
      <c r="B1462" s="155"/>
      <c r="C1462" s="155"/>
      <c r="D1462" s="155"/>
      <c r="E1462" s="398"/>
      <c r="F1462" s="147"/>
      <c r="G1462" s="159"/>
      <c r="H1462" s="355"/>
      <c r="I1462" s="56" t="s">
        <v>66</v>
      </c>
      <c r="J1462" s="58"/>
      <c r="K1462" s="58" t="s">
        <v>74</v>
      </c>
      <c r="L1462" s="358"/>
      <c r="M1462" s="355"/>
      <c r="N1462" s="355"/>
      <c r="O1462" s="355"/>
      <c r="P1462" s="178"/>
      <c r="Q1462" s="298"/>
      <c r="R1462" s="298"/>
      <c r="S1462" s="298"/>
      <c r="T1462" s="361"/>
      <c r="U1462" s="56" t="s">
        <v>52</v>
      </c>
      <c r="V1462" s="57"/>
      <c r="W1462" s="57"/>
      <c r="X1462" s="320"/>
      <c r="Y1462" s="233"/>
      <c r="Z1462" s="233"/>
      <c r="AA1462" s="233"/>
      <c r="AB1462" s="233"/>
      <c r="AC1462" s="153"/>
      <c r="AD1462" s="155"/>
      <c r="AE1462" s="155"/>
      <c r="AF1462" s="157"/>
      <c r="AG1462" s="155"/>
      <c r="AH1462" s="155"/>
      <c r="AI1462" s="138"/>
      <c r="AJ1462" s="139"/>
      <c r="AK1462" s="139"/>
      <c r="AL1462" s="139"/>
      <c r="AM1462" s="139"/>
      <c r="AN1462" s="140"/>
    </row>
    <row r="1463" spans="1:40" s="64" customFormat="1" ht="13.15" customHeight="1" x14ac:dyDescent="0.2">
      <c r="A1463" s="479"/>
      <c r="B1463" s="155"/>
      <c r="C1463" s="155"/>
      <c r="D1463" s="155"/>
      <c r="E1463" s="398"/>
      <c r="F1463" s="147"/>
      <c r="G1463" s="159"/>
      <c r="H1463" s="355"/>
      <c r="I1463" s="56" t="s">
        <v>67</v>
      </c>
      <c r="J1463" s="58" t="s">
        <v>74</v>
      </c>
      <c r="K1463" s="58"/>
      <c r="L1463" s="358"/>
      <c r="M1463" s="355"/>
      <c r="N1463" s="355"/>
      <c r="O1463" s="355"/>
      <c r="P1463" s="178"/>
      <c r="Q1463" s="298"/>
      <c r="R1463" s="298"/>
      <c r="S1463" s="298"/>
      <c r="T1463" s="362"/>
      <c r="U1463" s="56" t="s">
        <v>53</v>
      </c>
      <c r="V1463" s="57"/>
      <c r="W1463" s="57"/>
      <c r="X1463" s="320"/>
      <c r="Y1463" s="233"/>
      <c r="Z1463" s="233"/>
      <c r="AA1463" s="233"/>
      <c r="AB1463" s="233"/>
      <c r="AC1463" s="153"/>
      <c r="AD1463" s="155"/>
      <c r="AE1463" s="155"/>
      <c r="AF1463" s="157"/>
      <c r="AG1463" s="155"/>
      <c r="AH1463" s="155"/>
      <c r="AI1463" s="138"/>
      <c r="AJ1463" s="139"/>
      <c r="AK1463" s="139"/>
      <c r="AL1463" s="139"/>
      <c r="AM1463" s="139"/>
      <c r="AN1463" s="140"/>
    </row>
    <row r="1464" spans="1:40" s="64" customFormat="1" ht="13.15" customHeight="1" x14ac:dyDescent="0.2">
      <c r="A1464" s="479"/>
      <c r="B1464" s="155"/>
      <c r="C1464" s="155"/>
      <c r="D1464" s="155"/>
      <c r="E1464" s="398"/>
      <c r="F1464" s="147"/>
      <c r="G1464" s="159"/>
      <c r="H1464" s="355"/>
      <c r="I1464" s="56" t="s">
        <v>68</v>
      </c>
      <c r="J1464" s="36"/>
      <c r="K1464" s="58" t="s">
        <v>74</v>
      </c>
      <c r="L1464" s="358"/>
      <c r="M1464" s="355"/>
      <c r="N1464" s="355"/>
      <c r="O1464" s="355"/>
      <c r="P1464" s="368" t="s">
        <v>69</v>
      </c>
      <c r="Q1464" s="369"/>
      <c r="R1464" s="369"/>
      <c r="S1464" s="369"/>
      <c r="T1464" s="369"/>
      <c r="U1464" s="369"/>
      <c r="V1464" s="369"/>
      <c r="W1464" s="369"/>
      <c r="X1464" s="370"/>
      <c r="Y1464" s="233"/>
      <c r="Z1464" s="233"/>
      <c r="AA1464" s="233"/>
      <c r="AB1464" s="233"/>
      <c r="AC1464" s="153"/>
      <c r="AD1464" s="60"/>
      <c r="AE1464" s="60"/>
      <c r="AF1464" s="84"/>
      <c r="AG1464" s="155"/>
      <c r="AH1464" s="155"/>
      <c r="AI1464" s="138"/>
      <c r="AJ1464" s="139"/>
      <c r="AK1464" s="139"/>
      <c r="AL1464" s="139"/>
      <c r="AM1464" s="139"/>
      <c r="AN1464" s="140"/>
    </row>
    <row r="1465" spans="1:40" s="64" customFormat="1" ht="13.15" customHeight="1" x14ac:dyDescent="0.2">
      <c r="A1465" s="479"/>
      <c r="B1465" s="155"/>
      <c r="C1465" s="155"/>
      <c r="D1465" s="155"/>
      <c r="E1465" s="398"/>
      <c r="F1465" s="147"/>
      <c r="G1465" s="159"/>
      <c r="H1465" s="355"/>
      <c r="I1465" s="56" t="s">
        <v>70</v>
      </c>
      <c r="J1465" s="58" t="s">
        <v>74</v>
      </c>
      <c r="K1465" s="58"/>
      <c r="L1465" s="358"/>
      <c r="M1465" s="355"/>
      <c r="N1465" s="355"/>
      <c r="O1465" s="355"/>
      <c r="P1465" s="371"/>
      <c r="Q1465" s="372"/>
      <c r="R1465" s="372"/>
      <c r="S1465" s="372"/>
      <c r="T1465" s="372"/>
      <c r="U1465" s="372"/>
      <c r="V1465" s="372"/>
      <c r="W1465" s="372"/>
      <c r="X1465" s="373"/>
      <c r="Y1465" s="233"/>
      <c r="Z1465" s="233"/>
      <c r="AA1465" s="233"/>
      <c r="AB1465" s="233"/>
      <c r="AC1465" s="153"/>
      <c r="AD1465" s="60"/>
      <c r="AE1465" s="60"/>
      <c r="AF1465" s="84"/>
      <c r="AG1465" s="155"/>
      <c r="AH1465" s="155"/>
      <c r="AI1465" s="138"/>
      <c r="AJ1465" s="139"/>
      <c r="AK1465" s="139"/>
      <c r="AL1465" s="139"/>
      <c r="AM1465" s="139"/>
      <c r="AN1465" s="140"/>
    </row>
    <row r="1466" spans="1:40" s="64" customFormat="1" ht="13.15" customHeight="1" x14ac:dyDescent="0.2">
      <c r="A1466" s="479"/>
      <c r="B1466" s="155"/>
      <c r="C1466" s="155"/>
      <c r="D1466" s="155"/>
      <c r="E1466" s="398"/>
      <c r="F1466" s="147"/>
      <c r="G1466" s="159"/>
      <c r="H1466" s="355"/>
      <c r="I1466" s="56" t="s">
        <v>71</v>
      </c>
      <c r="J1466" s="58" t="s">
        <v>74</v>
      </c>
      <c r="K1466" s="58"/>
      <c r="L1466" s="358"/>
      <c r="M1466" s="355"/>
      <c r="N1466" s="355"/>
      <c r="O1466" s="355"/>
      <c r="P1466" s="371"/>
      <c r="Q1466" s="372"/>
      <c r="R1466" s="372"/>
      <c r="S1466" s="372"/>
      <c r="T1466" s="372"/>
      <c r="U1466" s="372"/>
      <c r="V1466" s="372"/>
      <c r="W1466" s="372"/>
      <c r="X1466" s="373"/>
      <c r="Y1466" s="233"/>
      <c r="Z1466" s="233"/>
      <c r="AA1466" s="233"/>
      <c r="AB1466" s="233"/>
      <c r="AC1466" s="153"/>
      <c r="AD1466" s="60"/>
      <c r="AE1466" s="60"/>
      <c r="AF1466" s="84"/>
      <c r="AG1466" s="155"/>
      <c r="AH1466" s="155"/>
      <c r="AI1466" s="138"/>
      <c r="AJ1466" s="139"/>
      <c r="AK1466" s="139"/>
      <c r="AL1466" s="139"/>
      <c r="AM1466" s="139"/>
      <c r="AN1466" s="140"/>
    </row>
    <row r="1467" spans="1:40" s="64" customFormat="1" ht="13.15" customHeight="1" x14ac:dyDescent="0.2">
      <c r="A1467" s="479"/>
      <c r="B1467" s="155"/>
      <c r="C1467" s="179"/>
      <c r="D1467" s="179"/>
      <c r="E1467" s="399"/>
      <c r="F1467" s="148"/>
      <c r="G1467" s="160"/>
      <c r="H1467" s="356"/>
      <c r="I1467" s="34" t="s">
        <v>72</v>
      </c>
      <c r="J1467" s="38"/>
      <c r="K1467" s="58" t="s">
        <v>74</v>
      </c>
      <c r="L1467" s="359"/>
      <c r="M1467" s="356"/>
      <c r="N1467" s="356"/>
      <c r="O1467" s="356"/>
      <c r="P1467" s="374"/>
      <c r="Q1467" s="375"/>
      <c r="R1467" s="375"/>
      <c r="S1467" s="375"/>
      <c r="T1467" s="375"/>
      <c r="U1467" s="375"/>
      <c r="V1467" s="375"/>
      <c r="W1467" s="375"/>
      <c r="X1467" s="376"/>
      <c r="Y1467" s="234"/>
      <c r="Z1467" s="234"/>
      <c r="AA1467" s="234"/>
      <c r="AB1467" s="234"/>
      <c r="AC1467" s="154"/>
      <c r="AD1467" s="61"/>
      <c r="AE1467" s="61"/>
      <c r="AF1467" s="85"/>
      <c r="AG1467" s="61"/>
      <c r="AH1467" s="179"/>
      <c r="AI1467" s="143"/>
      <c r="AJ1467" s="144"/>
      <c r="AK1467" s="144"/>
      <c r="AL1467" s="144"/>
      <c r="AM1467" s="144"/>
      <c r="AN1467" s="145"/>
    </row>
    <row r="1468" spans="1:40" s="64" customFormat="1" ht="26.45" customHeight="1" x14ac:dyDescent="0.2">
      <c r="A1468" s="479"/>
      <c r="B1468" s="155"/>
      <c r="C1468" s="178" t="s">
        <v>525</v>
      </c>
      <c r="D1468" s="217" t="s">
        <v>679</v>
      </c>
      <c r="E1468" s="411" t="s">
        <v>557</v>
      </c>
      <c r="F1468" s="146" t="s">
        <v>558</v>
      </c>
      <c r="G1468" s="170">
        <v>1</v>
      </c>
      <c r="H1468" s="366" t="str">
        <f>IF(G1468=1,"RARA VEZ",IF(G1468=2,"IMPROBABLE",IF(G1468=3,"POSIBLE",IF(G1468=4,"PROBABLE",IF(G1468=5,"CASI SEGURO"," ")))))</f>
        <v>RARA VEZ</v>
      </c>
      <c r="I1468" s="56" t="s">
        <v>41</v>
      </c>
      <c r="J1468" s="58" t="s">
        <v>74</v>
      </c>
      <c r="K1468" s="58"/>
      <c r="L1468" s="367">
        <f>COUNTIF(J1468:J1499,"x")</f>
        <v>9</v>
      </c>
      <c r="M1468" s="366" t="str">
        <f>IF(L1468&lt;6,"5",IF(L1468&gt;11,"20",IF(L1468&gt;6,"10","10 ")))</f>
        <v>10</v>
      </c>
      <c r="N1468" s="366">
        <f>(G1468*M1468)</f>
        <v>10</v>
      </c>
      <c r="O1468" s="366" t="str">
        <f>IF(N1468&lt;11,"BAJA",IF(N1468&gt;59,"EXTREMA",IF(N1468=15,"MODERADA",IF(N1468=20,"MODERADA",IF(N1468=25,"MODERADA",IF(N1468=30,"ALTA",IF(N1468=40,"ALTA",IF(N1468=50,"ALTA"," "))))))))</f>
        <v>BAJA</v>
      </c>
      <c r="P1468" s="217" t="s">
        <v>559</v>
      </c>
      <c r="Q1468" s="298" t="s">
        <v>73</v>
      </c>
      <c r="R1468" s="298"/>
      <c r="S1468" s="298"/>
      <c r="T1468" s="360" t="s">
        <v>42</v>
      </c>
      <c r="U1468" s="56" t="s">
        <v>43</v>
      </c>
      <c r="V1468" s="57" t="s">
        <v>73</v>
      </c>
      <c r="W1468" s="57"/>
      <c r="X1468" s="320">
        <f>SUM(IF(V1468="x",15)+IF(V1469="x",5)+IF(V1470="x",15)+IF(V1471="x",10)+IF(V1472="x",15)+IF(V1473="x",10)+IF(V1474="x",30))</f>
        <v>85</v>
      </c>
      <c r="Y1468" s="233">
        <f>AVERAGE(X1468:X1495)</f>
        <v>21.25</v>
      </c>
      <c r="Z1468" s="233" t="str">
        <f>IF(Y1468&lt;86,"DEBIL",IF(Y1468&gt;95,"FUERTE",IF(Y1468=86,"MODERADO",IF(Y1468=87,"MODERADO",IF(Y1468=88,"MODERADO",IF(Y1468=89,"MODERADO",IF(Y1468=90,"MODERADO",IF(Y1468=91,"MODERADO",IF(Y1468=92,"MODERADO",IF(Y1468=93,"MODERADO",IF(Y1468=94,"MODERADO",IF(Y1468=95,"MODERADO"," "))))))))))))</f>
        <v>DEBIL</v>
      </c>
      <c r="AA1468" s="232" t="str">
        <f>IF(Y1468&lt;85,O1468," ")</f>
        <v>BAJA</v>
      </c>
      <c r="AB1468" s="232" t="s">
        <v>44</v>
      </c>
      <c r="AC1468" s="149" t="s">
        <v>560</v>
      </c>
      <c r="AD1468" s="178" t="s">
        <v>660</v>
      </c>
      <c r="AE1468" s="178"/>
      <c r="AF1468" s="187"/>
      <c r="AG1468" s="178" t="s">
        <v>703</v>
      </c>
      <c r="AH1468" s="178" t="s">
        <v>704</v>
      </c>
      <c r="AI1468" s="135"/>
      <c r="AJ1468" s="136"/>
      <c r="AK1468" s="136"/>
      <c r="AL1468" s="136"/>
      <c r="AM1468" s="136"/>
      <c r="AN1468" s="137"/>
    </row>
    <row r="1469" spans="1:40" s="64" customFormat="1" ht="25.5" customHeight="1" x14ac:dyDescent="0.2">
      <c r="A1469" s="479"/>
      <c r="B1469" s="155"/>
      <c r="C1469" s="155"/>
      <c r="D1469" s="217"/>
      <c r="E1469" s="398"/>
      <c r="F1469" s="147"/>
      <c r="G1469" s="159"/>
      <c r="H1469" s="355"/>
      <c r="I1469" s="274" t="s">
        <v>45</v>
      </c>
      <c r="J1469" s="297" t="s">
        <v>74</v>
      </c>
      <c r="K1469" s="297"/>
      <c r="L1469" s="358"/>
      <c r="M1469" s="355"/>
      <c r="N1469" s="355"/>
      <c r="O1469" s="355"/>
      <c r="P1469" s="217"/>
      <c r="Q1469" s="298"/>
      <c r="R1469" s="298"/>
      <c r="S1469" s="298"/>
      <c r="T1469" s="361"/>
      <c r="U1469" s="56" t="s">
        <v>46</v>
      </c>
      <c r="V1469" s="57" t="s">
        <v>73</v>
      </c>
      <c r="W1469" s="57"/>
      <c r="X1469" s="320"/>
      <c r="Y1469" s="233"/>
      <c r="Z1469" s="233"/>
      <c r="AA1469" s="233"/>
      <c r="AB1469" s="233"/>
      <c r="AC1469" s="150"/>
      <c r="AD1469" s="155"/>
      <c r="AE1469" s="155"/>
      <c r="AF1469" s="157"/>
      <c r="AG1469" s="155"/>
      <c r="AH1469" s="155"/>
      <c r="AI1469" s="138"/>
      <c r="AJ1469" s="139"/>
      <c r="AK1469" s="139"/>
      <c r="AL1469" s="139"/>
      <c r="AM1469" s="139"/>
      <c r="AN1469" s="140"/>
    </row>
    <row r="1470" spans="1:40" s="64" customFormat="1" ht="13.15" customHeight="1" x14ac:dyDescent="0.2">
      <c r="A1470" s="479"/>
      <c r="B1470" s="155"/>
      <c r="C1470" s="155"/>
      <c r="D1470" s="217"/>
      <c r="E1470" s="398"/>
      <c r="F1470" s="147"/>
      <c r="G1470" s="159"/>
      <c r="H1470" s="355"/>
      <c r="I1470" s="274"/>
      <c r="J1470" s="297"/>
      <c r="K1470" s="297"/>
      <c r="L1470" s="358"/>
      <c r="M1470" s="355"/>
      <c r="N1470" s="355"/>
      <c r="O1470" s="355"/>
      <c r="P1470" s="217"/>
      <c r="Q1470" s="298"/>
      <c r="R1470" s="298"/>
      <c r="S1470" s="298"/>
      <c r="T1470" s="361"/>
      <c r="U1470" s="56" t="s">
        <v>47</v>
      </c>
      <c r="V1470" s="57"/>
      <c r="W1470" s="57" t="s">
        <v>73</v>
      </c>
      <c r="X1470" s="320"/>
      <c r="Y1470" s="233"/>
      <c r="Z1470" s="233"/>
      <c r="AA1470" s="233"/>
      <c r="AB1470" s="233"/>
      <c r="AC1470" s="150"/>
      <c r="AD1470" s="155"/>
      <c r="AE1470" s="155"/>
      <c r="AF1470" s="157"/>
      <c r="AG1470" s="155"/>
      <c r="AH1470" s="155"/>
      <c r="AI1470" s="138"/>
      <c r="AJ1470" s="139"/>
      <c r="AK1470" s="139"/>
      <c r="AL1470" s="139"/>
      <c r="AM1470" s="139"/>
      <c r="AN1470" s="140"/>
    </row>
    <row r="1471" spans="1:40" s="64" customFormat="1" ht="13.15" customHeight="1" x14ac:dyDescent="0.2">
      <c r="A1471" s="479"/>
      <c r="B1471" s="155"/>
      <c r="C1471" s="155"/>
      <c r="D1471" s="217"/>
      <c r="E1471" s="398"/>
      <c r="F1471" s="147"/>
      <c r="G1471" s="159"/>
      <c r="H1471" s="355"/>
      <c r="I1471" s="274"/>
      <c r="J1471" s="297"/>
      <c r="K1471" s="297"/>
      <c r="L1471" s="358"/>
      <c r="M1471" s="355"/>
      <c r="N1471" s="355"/>
      <c r="O1471" s="355"/>
      <c r="P1471" s="217"/>
      <c r="Q1471" s="298"/>
      <c r="R1471" s="298"/>
      <c r="S1471" s="298"/>
      <c r="T1471" s="361"/>
      <c r="U1471" s="56" t="s">
        <v>48</v>
      </c>
      <c r="V1471" s="57" t="s">
        <v>73</v>
      </c>
      <c r="W1471" s="57"/>
      <c r="X1471" s="320"/>
      <c r="Y1471" s="233"/>
      <c r="Z1471" s="233"/>
      <c r="AA1471" s="233"/>
      <c r="AB1471" s="233"/>
      <c r="AC1471" s="150"/>
      <c r="AD1471" s="155"/>
      <c r="AE1471" s="155"/>
      <c r="AF1471" s="157"/>
      <c r="AG1471" s="155"/>
      <c r="AH1471" s="155"/>
      <c r="AI1471" s="138"/>
      <c r="AJ1471" s="139"/>
      <c r="AK1471" s="139"/>
      <c r="AL1471" s="139"/>
      <c r="AM1471" s="139"/>
      <c r="AN1471" s="140"/>
    </row>
    <row r="1472" spans="1:40" s="64" customFormat="1" ht="63.75" x14ac:dyDescent="0.2">
      <c r="A1472" s="479"/>
      <c r="B1472" s="155"/>
      <c r="C1472" s="155"/>
      <c r="D1472" s="217"/>
      <c r="E1472" s="398"/>
      <c r="F1472" s="147"/>
      <c r="G1472" s="159"/>
      <c r="H1472" s="355"/>
      <c r="I1472" s="56" t="s">
        <v>49</v>
      </c>
      <c r="J1472" s="58" t="s">
        <v>74</v>
      </c>
      <c r="K1472" s="58"/>
      <c r="L1472" s="358"/>
      <c r="M1472" s="355"/>
      <c r="N1472" s="355"/>
      <c r="O1472" s="355"/>
      <c r="P1472" s="217"/>
      <c r="Q1472" s="298"/>
      <c r="R1472" s="298"/>
      <c r="S1472" s="298"/>
      <c r="T1472" s="361"/>
      <c r="U1472" s="56" t="s">
        <v>50</v>
      </c>
      <c r="V1472" s="57" t="s">
        <v>73</v>
      </c>
      <c r="W1472" s="57"/>
      <c r="X1472" s="320"/>
      <c r="Y1472" s="233"/>
      <c r="Z1472" s="233"/>
      <c r="AA1472" s="233"/>
      <c r="AB1472" s="233"/>
      <c r="AC1472" s="150"/>
      <c r="AD1472" s="155"/>
      <c r="AE1472" s="155"/>
      <c r="AF1472" s="157"/>
      <c r="AG1472" s="155"/>
      <c r="AH1472" s="155"/>
      <c r="AI1472" s="138"/>
      <c r="AJ1472" s="139"/>
      <c r="AK1472" s="139"/>
      <c r="AL1472" s="139"/>
      <c r="AM1472" s="139"/>
      <c r="AN1472" s="140"/>
    </row>
    <row r="1473" spans="1:40" s="64" customFormat="1" ht="63.75" x14ac:dyDescent="0.2">
      <c r="A1473" s="479"/>
      <c r="B1473" s="155"/>
      <c r="C1473" s="155"/>
      <c r="D1473" s="217"/>
      <c r="E1473" s="398"/>
      <c r="F1473" s="147"/>
      <c r="G1473" s="159"/>
      <c r="H1473" s="355"/>
      <c r="I1473" s="274" t="s">
        <v>51</v>
      </c>
      <c r="J1473" s="297" t="s">
        <v>74</v>
      </c>
      <c r="K1473" s="297"/>
      <c r="L1473" s="358"/>
      <c r="M1473" s="355"/>
      <c r="N1473" s="355"/>
      <c r="O1473" s="355"/>
      <c r="P1473" s="217"/>
      <c r="Q1473" s="298"/>
      <c r="R1473" s="298"/>
      <c r="S1473" s="298"/>
      <c r="T1473" s="361"/>
      <c r="U1473" s="56" t="s">
        <v>52</v>
      </c>
      <c r="V1473" s="57" t="s">
        <v>73</v>
      </c>
      <c r="W1473" s="57"/>
      <c r="X1473" s="320"/>
      <c r="Y1473" s="233"/>
      <c r="Z1473" s="233"/>
      <c r="AA1473" s="233"/>
      <c r="AB1473" s="233"/>
      <c r="AC1473" s="150"/>
      <c r="AD1473" s="155"/>
      <c r="AE1473" s="155"/>
      <c r="AF1473" s="157"/>
      <c r="AG1473" s="155"/>
      <c r="AH1473" s="155"/>
      <c r="AI1473" s="138"/>
      <c r="AJ1473" s="139"/>
      <c r="AK1473" s="139"/>
      <c r="AL1473" s="139"/>
      <c r="AM1473" s="139"/>
      <c r="AN1473" s="140"/>
    </row>
    <row r="1474" spans="1:40" s="64" customFormat="1" ht="13.15" customHeight="1" x14ac:dyDescent="0.2">
      <c r="A1474" s="479"/>
      <c r="B1474" s="155"/>
      <c r="C1474" s="155"/>
      <c r="D1474" s="217"/>
      <c r="E1474" s="398"/>
      <c r="F1474" s="147"/>
      <c r="G1474" s="159"/>
      <c r="H1474" s="355"/>
      <c r="I1474" s="274"/>
      <c r="J1474" s="297"/>
      <c r="K1474" s="297"/>
      <c r="L1474" s="358"/>
      <c r="M1474" s="355"/>
      <c r="N1474" s="355"/>
      <c r="O1474" s="355"/>
      <c r="P1474" s="217"/>
      <c r="Q1474" s="298"/>
      <c r="R1474" s="298"/>
      <c r="S1474" s="298"/>
      <c r="T1474" s="362"/>
      <c r="U1474" s="56" t="s">
        <v>53</v>
      </c>
      <c r="V1474" s="57" t="s">
        <v>73</v>
      </c>
      <c r="W1474" s="57"/>
      <c r="X1474" s="320"/>
      <c r="Y1474" s="233"/>
      <c r="Z1474" s="233"/>
      <c r="AA1474" s="233"/>
      <c r="AB1474" s="233"/>
      <c r="AC1474" s="150"/>
      <c r="AD1474" s="155"/>
      <c r="AE1474" s="155"/>
      <c r="AF1474" s="157"/>
      <c r="AG1474" s="155"/>
      <c r="AH1474" s="155"/>
      <c r="AI1474" s="138"/>
      <c r="AJ1474" s="139"/>
      <c r="AK1474" s="139"/>
      <c r="AL1474" s="139"/>
      <c r="AM1474" s="139"/>
      <c r="AN1474" s="140"/>
    </row>
    <row r="1475" spans="1:40" s="64" customFormat="1" ht="76.5" x14ac:dyDescent="0.2">
      <c r="A1475" s="479"/>
      <c r="B1475" s="155"/>
      <c r="C1475" s="155"/>
      <c r="D1475" s="217"/>
      <c r="E1475" s="398"/>
      <c r="F1475" s="147"/>
      <c r="G1475" s="159"/>
      <c r="H1475" s="355"/>
      <c r="I1475" s="274"/>
      <c r="J1475" s="297"/>
      <c r="K1475" s="297"/>
      <c r="L1475" s="358"/>
      <c r="M1475" s="355"/>
      <c r="N1475" s="355"/>
      <c r="O1475" s="355"/>
      <c r="P1475" s="328"/>
      <c r="Q1475" s="298"/>
      <c r="R1475" s="298"/>
      <c r="S1475" s="298"/>
      <c r="T1475" s="360" t="s">
        <v>54</v>
      </c>
      <c r="U1475" s="56" t="s">
        <v>43</v>
      </c>
      <c r="V1475" s="57"/>
      <c r="W1475" s="57"/>
      <c r="X1475" s="320">
        <f>SUM(IF(V1475="x",15)+IF(V1476="x",5)+IF(V1477="x",15)+IF(V1478="x",10)+IF(V1479="x",15)+IF(V1480="x",10)+IF(V1481="x",30))</f>
        <v>0</v>
      </c>
      <c r="Y1475" s="233"/>
      <c r="Z1475" s="233"/>
      <c r="AA1475" s="233"/>
      <c r="AB1475" s="233"/>
      <c r="AC1475" s="150"/>
      <c r="AD1475" s="155"/>
      <c r="AE1475" s="156"/>
      <c r="AF1475" s="157"/>
      <c r="AG1475" s="155"/>
      <c r="AH1475" s="155"/>
      <c r="AI1475" s="138"/>
      <c r="AJ1475" s="139"/>
      <c r="AK1475" s="139"/>
      <c r="AL1475" s="139"/>
      <c r="AM1475" s="139"/>
      <c r="AN1475" s="140"/>
    </row>
    <row r="1476" spans="1:40" s="64" customFormat="1" ht="63.75" x14ac:dyDescent="0.2">
      <c r="A1476" s="479"/>
      <c r="B1476" s="155"/>
      <c r="C1476" s="155"/>
      <c r="D1476" s="217"/>
      <c r="E1476" s="398"/>
      <c r="F1476" s="147"/>
      <c r="G1476" s="159"/>
      <c r="H1476" s="355"/>
      <c r="I1476" s="274" t="s">
        <v>55</v>
      </c>
      <c r="J1476" s="297"/>
      <c r="K1476" s="297" t="s">
        <v>74</v>
      </c>
      <c r="L1476" s="358"/>
      <c r="M1476" s="355"/>
      <c r="N1476" s="355"/>
      <c r="O1476" s="355"/>
      <c r="P1476" s="328"/>
      <c r="Q1476" s="298"/>
      <c r="R1476" s="298"/>
      <c r="S1476" s="298"/>
      <c r="T1476" s="361"/>
      <c r="U1476" s="56" t="s">
        <v>46</v>
      </c>
      <c r="V1476" s="57"/>
      <c r="W1476" s="57"/>
      <c r="X1476" s="320"/>
      <c r="Y1476" s="233"/>
      <c r="Z1476" s="233"/>
      <c r="AA1476" s="233"/>
      <c r="AB1476" s="233"/>
      <c r="AC1476" s="150"/>
      <c r="AD1476" s="155"/>
      <c r="AE1476" s="155"/>
      <c r="AF1476" s="157"/>
      <c r="AG1476" s="155"/>
      <c r="AH1476" s="155"/>
      <c r="AI1476" s="138"/>
      <c r="AJ1476" s="139"/>
      <c r="AK1476" s="139"/>
      <c r="AL1476" s="139"/>
      <c r="AM1476" s="139"/>
      <c r="AN1476" s="140"/>
    </row>
    <row r="1477" spans="1:40" s="64" customFormat="1" ht="13.15" customHeight="1" x14ac:dyDescent="0.2">
      <c r="A1477" s="479"/>
      <c r="B1477" s="155"/>
      <c r="C1477" s="155"/>
      <c r="D1477" s="217"/>
      <c r="E1477" s="398"/>
      <c r="F1477" s="147"/>
      <c r="G1477" s="159"/>
      <c r="H1477" s="355"/>
      <c r="I1477" s="274"/>
      <c r="J1477" s="297"/>
      <c r="K1477" s="297"/>
      <c r="L1477" s="358"/>
      <c r="M1477" s="355"/>
      <c r="N1477" s="355"/>
      <c r="O1477" s="355"/>
      <c r="P1477" s="328"/>
      <c r="Q1477" s="298"/>
      <c r="R1477" s="298"/>
      <c r="S1477" s="298"/>
      <c r="T1477" s="361"/>
      <c r="U1477" s="56" t="s">
        <v>47</v>
      </c>
      <c r="V1477" s="57"/>
      <c r="W1477" s="57"/>
      <c r="X1477" s="320"/>
      <c r="Y1477" s="233"/>
      <c r="Z1477" s="233"/>
      <c r="AA1477" s="233"/>
      <c r="AB1477" s="233"/>
      <c r="AC1477" s="150"/>
      <c r="AD1477" s="155"/>
      <c r="AE1477" s="155"/>
      <c r="AF1477" s="157"/>
      <c r="AG1477" s="155"/>
      <c r="AH1477" s="155"/>
      <c r="AI1477" s="138"/>
      <c r="AJ1477" s="139"/>
      <c r="AK1477" s="139"/>
      <c r="AL1477" s="139"/>
      <c r="AM1477" s="139"/>
      <c r="AN1477" s="140"/>
    </row>
    <row r="1478" spans="1:40" s="64" customFormat="1" ht="13.15" customHeight="1" x14ac:dyDescent="0.2">
      <c r="A1478" s="479"/>
      <c r="B1478" s="155"/>
      <c r="C1478" s="155"/>
      <c r="D1478" s="217"/>
      <c r="E1478" s="398"/>
      <c r="F1478" s="147"/>
      <c r="G1478" s="159"/>
      <c r="H1478" s="355"/>
      <c r="I1478" s="274"/>
      <c r="J1478" s="297"/>
      <c r="K1478" s="297"/>
      <c r="L1478" s="358"/>
      <c r="M1478" s="355"/>
      <c r="N1478" s="355"/>
      <c r="O1478" s="355"/>
      <c r="P1478" s="328"/>
      <c r="Q1478" s="298"/>
      <c r="R1478" s="298"/>
      <c r="S1478" s="298"/>
      <c r="T1478" s="361"/>
      <c r="U1478" s="56" t="s">
        <v>48</v>
      </c>
      <c r="V1478" s="57"/>
      <c r="W1478" s="57"/>
      <c r="X1478" s="320"/>
      <c r="Y1478" s="233"/>
      <c r="Z1478" s="233"/>
      <c r="AA1478" s="233"/>
      <c r="AB1478" s="233"/>
      <c r="AC1478" s="150"/>
      <c r="AD1478" s="155"/>
      <c r="AE1478" s="155"/>
      <c r="AF1478" s="157"/>
      <c r="AG1478" s="155"/>
      <c r="AH1478" s="155"/>
      <c r="AI1478" s="138"/>
      <c r="AJ1478" s="139"/>
      <c r="AK1478" s="139"/>
      <c r="AL1478" s="139"/>
      <c r="AM1478" s="139"/>
      <c r="AN1478" s="140"/>
    </row>
    <row r="1479" spans="1:40" s="64" customFormat="1" ht="63.75" x14ac:dyDescent="0.2">
      <c r="A1479" s="479"/>
      <c r="B1479" s="155"/>
      <c r="C1479" s="155"/>
      <c r="D1479" s="217"/>
      <c r="E1479" s="398"/>
      <c r="F1479" s="147"/>
      <c r="G1479" s="159"/>
      <c r="H1479" s="355"/>
      <c r="I1479" s="56" t="s">
        <v>56</v>
      </c>
      <c r="J1479" s="58"/>
      <c r="K1479" s="58" t="s">
        <v>74</v>
      </c>
      <c r="L1479" s="358"/>
      <c r="M1479" s="355"/>
      <c r="N1479" s="355"/>
      <c r="O1479" s="355"/>
      <c r="P1479" s="328"/>
      <c r="Q1479" s="298"/>
      <c r="R1479" s="298"/>
      <c r="S1479" s="298"/>
      <c r="T1479" s="361"/>
      <c r="U1479" s="56" t="s">
        <v>50</v>
      </c>
      <c r="V1479" s="57"/>
      <c r="W1479" s="57"/>
      <c r="X1479" s="320"/>
      <c r="Y1479" s="233"/>
      <c r="Z1479" s="233"/>
      <c r="AA1479" s="233"/>
      <c r="AB1479" s="233"/>
      <c r="AC1479" s="150"/>
      <c r="AD1479" s="155"/>
      <c r="AE1479" s="155"/>
      <c r="AF1479" s="157"/>
      <c r="AG1479" s="155"/>
      <c r="AH1479" s="155"/>
      <c r="AI1479" s="138"/>
      <c r="AJ1479" s="139"/>
      <c r="AK1479" s="139"/>
      <c r="AL1479" s="139"/>
      <c r="AM1479" s="139"/>
      <c r="AN1479" s="140"/>
    </row>
    <row r="1480" spans="1:40" s="64" customFormat="1" ht="63.75" x14ac:dyDescent="0.2">
      <c r="A1480" s="479"/>
      <c r="B1480" s="155"/>
      <c r="C1480" s="155"/>
      <c r="D1480" s="217"/>
      <c r="E1480" s="398"/>
      <c r="F1480" s="147"/>
      <c r="G1480" s="159"/>
      <c r="H1480" s="355"/>
      <c r="I1480" s="274" t="s">
        <v>57</v>
      </c>
      <c r="J1480" s="297" t="s">
        <v>74</v>
      </c>
      <c r="K1480" s="297"/>
      <c r="L1480" s="358"/>
      <c r="M1480" s="355"/>
      <c r="N1480" s="355"/>
      <c r="O1480" s="355"/>
      <c r="P1480" s="328"/>
      <c r="Q1480" s="298"/>
      <c r="R1480" s="298"/>
      <c r="S1480" s="298"/>
      <c r="T1480" s="361"/>
      <c r="U1480" s="56" t="s">
        <v>52</v>
      </c>
      <c r="V1480" s="57"/>
      <c r="W1480" s="57"/>
      <c r="X1480" s="320"/>
      <c r="Y1480" s="233"/>
      <c r="Z1480" s="233"/>
      <c r="AA1480" s="233"/>
      <c r="AB1480" s="233"/>
      <c r="AC1480" s="150"/>
      <c r="AD1480" s="155"/>
      <c r="AE1480" s="155"/>
      <c r="AF1480" s="157"/>
      <c r="AG1480" s="155"/>
      <c r="AH1480" s="155"/>
      <c r="AI1480" s="138"/>
      <c r="AJ1480" s="139"/>
      <c r="AK1480" s="139"/>
      <c r="AL1480" s="139"/>
      <c r="AM1480" s="139"/>
      <c r="AN1480" s="140"/>
    </row>
    <row r="1481" spans="1:40" s="64" customFormat="1" ht="13.15" customHeight="1" x14ac:dyDescent="0.2">
      <c r="A1481" s="479"/>
      <c r="B1481" s="155"/>
      <c r="C1481" s="155"/>
      <c r="D1481" s="217"/>
      <c r="E1481" s="398"/>
      <c r="F1481" s="147"/>
      <c r="G1481" s="159"/>
      <c r="H1481" s="355"/>
      <c r="I1481" s="274"/>
      <c r="J1481" s="297"/>
      <c r="K1481" s="297"/>
      <c r="L1481" s="358"/>
      <c r="M1481" s="355"/>
      <c r="N1481" s="355"/>
      <c r="O1481" s="355"/>
      <c r="P1481" s="328"/>
      <c r="Q1481" s="298"/>
      <c r="R1481" s="298"/>
      <c r="S1481" s="298"/>
      <c r="T1481" s="362"/>
      <c r="U1481" s="56" t="s">
        <v>53</v>
      </c>
      <c r="V1481" s="57"/>
      <c r="W1481" s="57"/>
      <c r="X1481" s="320"/>
      <c r="Y1481" s="233"/>
      <c r="Z1481" s="233"/>
      <c r="AA1481" s="233"/>
      <c r="AB1481" s="233"/>
      <c r="AC1481" s="150"/>
      <c r="AD1481" s="155"/>
      <c r="AE1481" s="155"/>
      <c r="AF1481" s="157"/>
      <c r="AG1481" s="155"/>
      <c r="AH1481" s="155"/>
      <c r="AI1481" s="138"/>
      <c r="AJ1481" s="139"/>
      <c r="AK1481" s="139"/>
      <c r="AL1481" s="139"/>
      <c r="AM1481" s="139"/>
      <c r="AN1481" s="140"/>
    </row>
    <row r="1482" spans="1:40" s="64" customFormat="1" ht="76.5" x14ac:dyDescent="0.2">
      <c r="A1482" s="479"/>
      <c r="B1482" s="155"/>
      <c r="C1482" s="155"/>
      <c r="D1482" s="217"/>
      <c r="E1482" s="398"/>
      <c r="F1482" s="147"/>
      <c r="G1482" s="159"/>
      <c r="H1482" s="355"/>
      <c r="I1482" s="274"/>
      <c r="J1482" s="297"/>
      <c r="K1482" s="297"/>
      <c r="L1482" s="358"/>
      <c r="M1482" s="355"/>
      <c r="N1482" s="355"/>
      <c r="O1482" s="355"/>
      <c r="P1482" s="217"/>
      <c r="Q1482" s="298"/>
      <c r="R1482" s="298"/>
      <c r="S1482" s="298"/>
      <c r="T1482" s="360" t="s">
        <v>58</v>
      </c>
      <c r="U1482" s="56" t="s">
        <v>43</v>
      </c>
      <c r="V1482" s="57"/>
      <c r="W1482" s="57"/>
      <c r="X1482" s="320">
        <f>SUM(IF(V1482="x",15)+IF(V1483="x",5)+IF(V1484="x",15)+IF(V1485="x",10)+IF(V1486="x",15)+IF(V1487="x",10)+IF(V1488="x",30))</f>
        <v>0</v>
      </c>
      <c r="Y1482" s="233"/>
      <c r="Z1482" s="233"/>
      <c r="AA1482" s="233"/>
      <c r="AB1482" s="233"/>
      <c r="AC1482" s="150"/>
      <c r="AD1482" s="155"/>
      <c r="AE1482" s="155"/>
      <c r="AF1482" s="157"/>
      <c r="AG1482" s="155"/>
      <c r="AH1482" s="155"/>
      <c r="AI1482" s="138"/>
      <c r="AJ1482" s="139"/>
      <c r="AK1482" s="139"/>
      <c r="AL1482" s="139"/>
      <c r="AM1482" s="139"/>
      <c r="AN1482" s="140"/>
    </row>
    <row r="1483" spans="1:40" s="64" customFormat="1" ht="63.75" x14ac:dyDescent="0.2">
      <c r="A1483" s="479"/>
      <c r="B1483" s="155"/>
      <c r="C1483" s="155"/>
      <c r="D1483" s="155" t="s">
        <v>678</v>
      </c>
      <c r="E1483" s="398"/>
      <c r="F1483" s="328" t="s">
        <v>547</v>
      </c>
      <c r="G1483" s="159"/>
      <c r="H1483" s="355"/>
      <c r="I1483" s="274" t="s">
        <v>59</v>
      </c>
      <c r="J1483" s="363"/>
      <c r="K1483" s="297" t="s">
        <v>74</v>
      </c>
      <c r="L1483" s="358"/>
      <c r="M1483" s="355"/>
      <c r="N1483" s="355"/>
      <c r="O1483" s="355"/>
      <c r="P1483" s="217"/>
      <c r="Q1483" s="298"/>
      <c r="R1483" s="298"/>
      <c r="S1483" s="298"/>
      <c r="T1483" s="361"/>
      <c r="U1483" s="56" t="s">
        <v>46</v>
      </c>
      <c r="V1483" s="57"/>
      <c r="W1483" s="57"/>
      <c r="X1483" s="320"/>
      <c r="Y1483" s="233"/>
      <c r="Z1483" s="233"/>
      <c r="AA1483" s="233"/>
      <c r="AB1483" s="233"/>
      <c r="AC1483" s="150"/>
      <c r="AD1483" s="155"/>
      <c r="AE1483" s="155"/>
      <c r="AF1483" s="157"/>
      <c r="AG1483" s="155"/>
      <c r="AH1483" s="155"/>
      <c r="AI1483" s="138"/>
      <c r="AJ1483" s="139"/>
      <c r="AK1483" s="139"/>
      <c r="AL1483" s="139"/>
      <c r="AM1483" s="139"/>
      <c r="AN1483" s="140"/>
    </row>
    <row r="1484" spans="1:40" s="64" customFormat="1" ht="13.15" customHeight="1" x14ac:dyDescent="0.2">
      <c r="A1484" s="479"/>
      <c r="B1484" s="155"/>
      <c r="C1484" s="155"/>
      <c r="D1484" s="155"/>
      <c r="E1484" s="398"/>
      <c r="F1484" s="328"/>
      <c r="G1484" s="159"/>
      <c r="H1484" s="355"/>
      <c r="I1484" s="274"/>
      <c r="J1484" s="364"/>
      <c r="K1484" s="297"/>
      <c r="L1484" s="358"/>
      <c r="M1484" s="355"/>
      <c r="N1484" s="355"/>
      <c r="O1484" s="355"/>
      <c r="P1484" s="217"/>
      <c r="Q1484" s="298"/>
      <c r="R1484" s="298"/>
      <c r="S1484" s="298"/>
      <c r="T1484" s="361"/>
      <c r="U1484" s="56" t="s">
        <v>47</v>
      </c>
      <c r="V1484" s="57"/>
      <c r="W1484" s="57"/>
      <c r="X1484" s="320"/>
      <c r="Y1484" s="233"/>
      <c r="Z1484" s="233"/>
      <c r="AA1484" s="233"/>
      <c r="AB1484" s="233"/>
      <c r="AC1484" s="150"/>
      <c r="AD1484" s="155"/>
      <c r="AE1484" s="155"/>
      <c r="AF1484" s="157"/>
      <c r="AG1484" s="155"/>
      <c r="AH1484" s="155"/>
      <c r="AI1484" s="138"/>
      <c r="AJ1484" s="139"/>
      <c r="AK1484" s="139"/>
      <c r="AL1484" s="139"/>
      <c r="AM1484" s="139"/>
      <c r="AN1484" s="140"/>
    </row>
    <row r="1485" spans="1:40" s="64" customFormat="1" ht="13.15" customHeight="1" x14ac:dyDescent="0.2">
      <c r="A1485" s="479"/>
      <c r="B1485" s="155"/>
      <c r="C1485" s="155"/>
      <c r="D1485" s="155"/>
      <c r="E1485" s="398"/>
      <c r="F1485" s="328"/>
      <c r="G1485" s="159"/>
      <c r="H1485" s="355"/>
      <c r="I1485" s="274"/>
      <c r="J1485" s="364"/>
      <c r="K1485" s="297"/>
      <c r="L1485" s="358"/>
      <c r="M1485" s="355"/>
      <c r="N1485" s="355"/>
      <c r="O1485" s="355"/>
      <c r="P1485" s="217"/>
      <c r="Q1485" s="298"/>
      <c r="R1485" s="298"/>
      <c r="S1485" s="298"/>
      <c r="T1485" s="361"/>
      <c r="U1485" s="56" t="s">
        <v>48</v>
      </c>
      <c r="V1485" s="57"/>
      <c r="W1485" s="57"/>
      <c r="X1485" s="320"/>
      <c r="Y1485" s="233"/>
      <c r="Z1485" s="233"/>
      <c r="AA1485" s="233"/>
      <c r="AB1485" s="233"/>
      <c r="AC1485" s="150"/>
      <c r="AD1485" s="155"/>
      <c r="AE1485" s="155"/>
      <c r="AF1485" s="157"/>
      <c r="AG1485" s="155"/>
      <c r="AH1485" s="155"/>
      <c r="AI1485" s="138"/>
      <c r="AJ1485" s="139"/>
      <c r="AK1485" s="139"/>
      <c r="AL1485" s="139"/>
      <c r="AM1485" s="139"/>
      <c r="AN1485" s="140"/>
    </row>
    <row r="1486" spans="1:40" s="64" customFormat="1" ht="63.75" x14ac:dyDescent="0.2">
      <c r="A1486" s="479"/>
      <c r="B1486" s="155"/>
      <c r="C1486" s="155"/>
      <c r="D1486" s="155"/>
      <c r="E1486" s="398"/>
      <c r="F1486" s="328"/>
      <c r="G1486" s="159"/>
      <c r="H1486" s="355"/>
      <c r="I1486" s="274"/>
      <c r="J1486" s="365"/>
      <c r="K1486" s="297"/>
      <c r="L1486" s="358"/>
      <c r="M1486" s="355"/>
      <c r="N1486" s="355"/>
      <c r="O1486" s="355"/>
      <c r="P1486" s="217"/>
      <c r="Q1486" s="298"/>
      <c r="R1486" s="298"/>
      <c r="S1486" s="298"/>
      <c r="T1486" s="361"/>
      <c r="U1486" s="56" t="s">
        <v>50</v>
      </c>
      <c r="V1486" s="57"/>
      <c r="W1486" s="57"/>
      <c r="X1486" s="320"/>
      <c r="Y1486" s="233"/>
      <c r="Z1486" s="233"/>
      <c r="AA1486" s="233"/>
      <c r="AB1486" s="233"/>
      <c r="AC1486" s="150"/>
      <c r="AD1486" s="155"/>
      <c r="AE1486" s="155"/>
      <c r="AF1486" s="157"/>
      <c r="AG1486" s="155"/>
      <c r="AH1486" s="155"/>
      <c r="AI1486" s="138"/>
      <c r="AJ1486" s="139"/>
      <c r="AK1486" s="139"/>
      <c r="AL1486" s="139"/>
      <c r="AM1486" s="139"/>
      <c r="AN1486" s="140"/>
    </row>
    <row r="1487" spans="1:40" s="64" customFormat="1" ht="63.75" x14ac:dyDescent="0.2">
      <c r="A1487" s="479"/>
      <c r="B1487" s="155"/>
      <c r="C1487" s="155"/>
      <c r="D1487" s="155"/>
      <c r="E1487" s="398"/>
      <c r="F1487" s="328"/>
      <c r="G1487" s="159"/>
      <c r="H1487" s="355"/>
      <c r="I1487" s="56" t="s">
        <v>60</v>
      </c>
      <c r="J1487" s="58" t="s">
        <v>74</v>
      </c>
      <c r="K1487" s="58"/>
      <c r="L1487" s="358"/>
      <c r="M1487" s="355"/>
      <c r="N1487" s="355"/>
      <c r="O1487" s="355"/>
      <c r="P1487" s="217"/>
      <c r="Q1487" s="298"/>
      <c r="R1487" s="298"/>
      <c r="S1487" s="298"/>
      <c r="T1487" s="361"/>
      <c r="U1487" s="56" t="s">
        <v>52</v>
      </c>
      <c r="V1487" s="57"/>
      <c r="W1487" s="57"/>
      <c r="X1487" s="320"/>
      <c r="Y1487" s="233"/>
      <c r="Z1487" s="233"/>
      <c r="AA1487" s="233"/>
      <c r="AB1487" s="233"/>
      <c r="AC1487" s="150"/>
      <c r="AD1487" s="155"/>
      <c r="AE1487" s="155"/>
      <c r="AF1487" s="157"/>
      <c r="AG1487" s="155"/>
      <c r="AH1487" s="155"/>
      <c r="AI1487" s="138"/>
      <c r="AJ1487" s="139"/>
      <c r="AK1487" s="139"/>
      <c r="AL1487" s="139"/>
      <c r="AM1487" s="139"/>
      <c r="AN1487" s="140"/>
    </row>
    <row r="1488" spans="1:40" s="64" customFormat="1" ht="13.15" customHeight="1" x14ac:dyDescent="0.2">
      <c r="A1488" s="479"/>
      <c r="B1488" s="155"/>
      <c r="C1488" s="155"/>
      <c r="D1488" s="155"/>
      <c r="E1488" s="398"/>
      <c r="F1488" s="328"/>
      <c r="G1488" s="159"/>
      <c r="H1488" s="355"/>
      <c r="I1488" s="274" t="s">
        <v>61</v>
      </c>
      <c r="J1488" s="297"/>
      <c r="K1488" s="297" t="s">
        <v>74</v>
      </c>
      <c r="L1488" s="358"/>
      <c r="M1488" s="355"/>
      <c r="N1488" s="355"/>
      <c r="O1488" s="355"/>
      <c r="P1488" s="217"/>
      <c r="Q1488" s="298"/>
      <c r="R1488" s="298"/>
      <c r="S1488" s="298"/>
      <c r="T1488" s="362"/>
      <c r="U1488" s="56" t="s">
        <v>53</v>
      </c>
      <c r="V1488" s="57"/>
      <c r="W1488" s="57"/>
      <c r="X1488" s="320"/>
      <c r="Y1488" s="233"/>
      <c r="Z1488" s="233"/>
      <c r="AA1488" s="233"/>
      <c r="AB1488" s="233"/>
      <c r="AC1488" s="150"/>
      <c r="AD1488" s="155"/>
      <c r="AE1488" s="155"/>
      <c r="AF1488" s="157"/>
      <c r="AG1488" s="155"/>
      <c r="AH1488" s="155"/>
      <c r="AI1488" s="138"/>
      <c r="AJ1488" s="139"/>
      <c r="AK1488" s="139"/>
      <c r="AL1488" s="139"/>
      <c r="AM1488" s="139"/>
      <c r="AN1488" s="140"/>
    </row>
    <row r="1489" spans="1:40" s="64" customFormat="1" ht="76.5" x14ac:dyDescent="0.2">
      <c r="A1489" s="479"/>
      <c r="B1489" s="155"/>
      <c r="C1489" s="155"/>
      <c r="D1489" s="155"/>
      <c r="E1489" s="398"/>
      <c r="F1489" s="328"/>
      <c r="G1489" s="159"/>
      <c r="H1489" s="355"/>
      <c r="I1489" s="274"/>
      <c r="J1489" s="297"/>
      <c r="K1489" s="297"/>
      <c r="L1489" s="358"/>
      <c r="M1489" s="355"/>
      <c r="N1489" s="355"/>
      <c r="O1489" s="355"/>
      <c r="P1489" s="178"/>
      <c r="Q1489" s="298"/>
      <c r="R1489" s="298"/>
      <c r="S1489" s="298"/>
      <c r="T1489" s="360" t="s">
        <v>62</v>
      </c>
      <c r="U1489" s="56" t="s">
        <v>43</v>
      </c>
      <c r="V1489" s="57"/>
      <c r="W1489" s="57"/>
      <c r="X1489" s="320">
        <f>SUM(IF(V1489="x",15)+IF(V1490="x",5)+IF(V1491="x",15)+IF(V1492="x",10)+IF(V1493="x",15)+IF(V1494="x",10)+IF(V1495="x",30))</f>
        <v>0</v>
      </c>
      <c r="Y1489" s="233"/>
      <c r="Z1489" s="233"/>
      <c r="AA1489" s="233"/>
      <c r="AB1489" s="233"/>
      <c r="AC1489" s="150"/>
      <c r="AD1489" s="155"/>
      <c r="AE1489" s="156"/>
      <c r="AF1489" s="83"/>
      <c r="AG1489" s="155"/>
      <c r="AH1489" s="155"/>
      <c r="AI1489" s="138"/>
      <c r="AJ1489" s="139"/>
      <c r="AK1489" s="139"/>
      <c r="AL1489" s="139"/>
      <c r="AM1489" s="139"/>
      <c r="AN1489" s="140"/>
    </row>
    <row r="1490" spans="1:40" s="64" customFormat="1" ht="63.75" x14ac:dyDescent="0.2">
      <c r="A1490" s="479"/>
      <c r="B1490" s="155"/>
      <c r="C1490" s="155"/>
      <c r="D1490" s="155"/>
      <c r="E1490" s="398"/>
      <c r="F1490" s="328"/>
      <c r="G1490" s="159"/>
      <c r="H1490" s="355"/>
      <c r="I1490" s="274"/>
      <c r="J1490" s="297"/>
      <c r="K1490" s="297"/>
      <c r="L1490" s="358"/>
      <c r="M1490" s="355"/>
      <c r="N1490" s="355"/>
      <c r="O1490" s="355"/>
      <c r="P1490" s="178"/>
      <c r="Q1490" s="298"/>
      <c r="R1490" s="298"/>
      <c r="S1490" s="298"/>
      <c r="T1490" s="361"/>
      <c r="U1490" s="56" t="s">
        <v>46</v>
      </c>
      <c r="V1490" s="57"/>
      <c r="W1490" s="57"/>
      <c r="X1490" s="320"/>
      <c r="Y1490" s="233"/>
      <c r="Z1490" s="233"/>
      <c r="AA1490" s="233"/>
      <c r="AB1490" s="233"/>
      <c r="AC1490" s="150"/>
      <c r="AD1490" s="155"/>
      <c r="AE1490" s="155"/>
      <c r="AF1490" s="157"/>
      <c r="AG1490" s="155"/>
      <c r="AH1490" s="155"/>
      <c r="AI1490" s="138"/>
      <c r="AJ1490" s="139"/>
      <c r="AK1490" s="139"/>
      <c r="AL1490" s="139"/>
      <c r="AM1490" s="139"/>
      <c r="AN1490" s="140"/>
    </row>
    <row r="1491" spans="1:40" s="64" customFormat="1" ht="13.15" customHeight="1" x14ac:dyDescent="0.2">
      <c r="A1491" s="479"/>
      <c r="B1491" s="155"/>
      <c r="C1491" s="155"/>
      <c r="D1491" s="155"/>
      <c r="E1491" s="398"/>
      <c r="F1491" s="328"/>
      <c r="G1491" s="159"/>
      <c r="H1491" s="355"/>
      <c r="I1491" s="56" t="s">
        <v>63</v>
      </c>
      <c r="J1491" s="58"/>
      <c r="K1491" s="58" t="s">
        <v>74</v>
      </c>
      <c r="L1491" s="358"/>
      <c r="M1491" s="355"/>
      <c r="N1491" s="355"/>
      <c r="O1491" s="355"/>
      <c r="P1491" s="178"/>
      <c r="Q1491" s="298"/>
      <c r="R1491" s="298"/>
      <c r="S1491" s="298"/>
      <c r="T1491" s="361"/>
      <c r="U1491" s="56" t="s">
        <v>47</v>
      </c>
      <c r="V1491" s="57"/>
      <c r="W1491" s="57"/>
      <c r="X1491" s="320"/>
      <c r="Y1491" s="233"/>
      <c r="Z1491" s="233"/>
      <c r="AA1491" s="233"/>
      <c r="AB1491" s="233"/>
      <c r="AC1491" s="150"/>
      <c r="AD1491" s="155"/>
      <c r="AE1491" s="155"/>
      <c r="AF1491" s="157"/>
      <c r="AG1491" s="155"/>
      <c r="AH1491" s="155"/>
      <c r="AI1491" s="138"/>
      <c r="AJ1491" s="139"/>
      <c r="AK1491" s="139"/>
      <c r="AL1491" s="139"/>
      <c r="AM1491" s="139"/>
      <c r="AN1491" s="140"/>
    </row>
    <row r="1492" spans="1:40" s="64" customFormat="1" ht="13.15" customHeight="1" x14ac:dyDescent="0.2">
      <c r="A1492" s="479"/>
      <c r="B1492" s="155"/>
      <c r="C1492" s="155"/>
      <c r="D1492" s="155"/>
      <c r="E1492" s="398"/>
      <c r="F1492" s="328"/>
      <c r="G1492" s="159"/>
      <c r="H1492" s="355"/>
      <c r="I1492" s="56" t="s">
        <v>64</v>
      </c>
      <c r="J1492" s="58"/>
      <c r="K1492" s="58" t="s">
        <v>74</v>
      </c>
      <c r="L1492" s="358"/>
      <c r="M1492" s="355"/>
      <c r="N1492" s="355"/>
      <c r="O1492" s="355"/>
      <c r="P1492" s="178"/>
      <c r="Q1492" s="298"/>
      <c r="R1492" s="298"/>
      <c r="S1492" s="298"/>
      <c r="T1492" s="361"/>
      <c r="U1492" s="56" t="s">
        <v>48</v>
      </c>
      <c r="V1492" s="57"/>
      <c r="W1492" s="57"/>
      <c r="X1492" s="320"/>
      <c r="Y1492" s="233"/>
      <c r="Z1492" s="233"/>
      <c r="AA1492" s="233"/>
      <c r="AB1492" s="233"/>
      <c r="AC1492" s="150"/>
      <c r="AD1492" s="155"/>
      <c r="AE1492" s="155"/>
      <c r="AF1492" s="157"/>
      <c r="AG1492" s="155"/>
      <c r="AH1492" s="155"/>
      <c r="AI1492" s="138"/>
      <c r="AJ1492" s="139"/>
      <c r="AK1492" s="139"/>
      <c r="AL1492" s="139"/>
      <c r="AM1492" s="139"/>
      <c r="AN1492" s="140"/>
    </row>
    <row r="1493" spans="1:40" s="64" customFormat="1" ht="63.75" x14ac:dyDescent="0.2">
      <c r="A1493" s="479"/>
      <c r="B1493" s="155"/>
      <c r="C1493" s="155"/>
      <c r="D1493" s="155"/>
      <c r="E1493" s="398"/>
      <c r="F1493" s="328"/>
      <c r="G1493" s="159"/>
      <c r="H1493" s="355"/>
      <c r="I1493" s="56" t="s">
        <v>65</v>
      </c>
      <c r="J1493" s="58"/>
      <c r="K1493" s="58" t="s">
        <v>74</v>
      </c>
      <c r="L1493" s="358"/>
      <c r="M1493" s="355"/>
      <c r="N1493" s="355"/>
      <c r="O1493" s="355"/>
      <c r="P1493" s="178"/>
      <c r="Q1493" s="298"/>
      <c r="R1493" s="298"/>
      <c r="S1493" s="298"/>
      <c r="T1493" s="361"/>
      <c r="U1493" s="56" t="s">
        <v>50</v>
      </c>
      <c r="V1493" s="57"/>
      <c r="W1493" s="57"/>
      <c r="X1493" s="320"/>
      <c r="Y1493" s="233"/>
      <c r="Z1493" s="233"/>
      <c r="AA1493" s="233"/>
      <c r="AB1493" s="233"/>
      <c r="AC1493" s="150"/>
      <c r="AD1493" s="155"/>
      <c r="AE1493" s="155"/>
      <c r="AF1493" s="157"/>
      <c r="AG1493" s="155"/>
      <c r="AH1493" s="155"/>
      <c r="AI1493" s="138"/>
      <c r="AJ1493" s="139"/>
      <c r="AK1493" s="139"/>
      <c r="AL1493" s="139"/>
      <c r="AM1493" s="139"/>
      <c r="AN1493" s="140"/>
    </row>
    <row r="1494" spans="1:40" s="64" customFormat="1" ht="63.75" x14ac:dyDescent="0.2">
      <c r="A1494" s="479"/>
      <c r="B1494" s="155"/>
      <c r="C1494" s="155"/>
      <c r="D1494" s="155"/>
      <c r="E1494" s="398"/>
      <c r="F1494" s="328"/>
      <c r="G1494" s="159"/>
      <c r="H1494" s="355"/>
      <c r="I1494" s="56" t="s">
        <v>66</v>
      </c>
      <c r="J1494" s="58"/>
      <c r="K1494" s="58" t="s">
        <v>74</v>
      </c>
      <c r="L1494" s="358"/>
      <c r="M1494" s="355"/>
      <c r="N1494" s="355"/>
      <c r="O1494" s="355"/>
      <c r="P1494" s="178"/>
      <c r="Q1494" s="298"/>
      <c r="R1494" s="298"/>
      <c r="S1494" s="298"/>
      <c r="T1494" s="361"/>
      <c r="U1494" s="56" t="s">
        <v>52</v>
      </c>
      <c r="V1494" s="57"/>
      <c r="W1494" s="57"/>
      <c r="X1494" s="320"/>
      <c r="Y1494" s="233"/>
      <c r="Z1494" s="233"/>
      <c r="AA1494" s="233"/>
      <c r="AB1494" s="233"/>
      <c r="AC1494" s="150"/>
      <c r="AD1494" s="155"/>
      <c r="AE1494" s="155"/>
      <c r="AF1494" s="157"/>
      <c r="AG1494" s="155"/>
      <c r="AH1494" s="155"/>
      <c r="AI1494" s="138"/>
      <c r="AJ1494" s="139"/>
      <c r="AK1494" s="139"/>
      <c r="AL1494" s="139"/>
      <c r="AM1494" s="139"/>
      <c r="AN1494" s="140"/>
    </row>
    <row r="1495" spans="1:40" s="64" customFormat="1" ht="13.15" customHeight="1" x14ac:dyDescent="0.2">
      <c r="A1495" s="479"/>
      <c r="B1495" s="155"/>
      <c r="C1495" s="155"/>
      <c r="D1495" s="155"/>
      <c r="E1495" s="398"/>
      <c r="F1495" s="328"/>
      <c r="G1495" s="159"/>
      <c r="H1495" s="355"/>
      <c r="I1495" s="56" t="s">
        <v>67</v>
      </c>
      <c r="J1495" s="58" t="s">
        <v>74</v>
      </c>
      <c r="K1495" s="58"/>
      <c r="L1495" s="358"/>
      <c r="M1495" s="355"/>
      <c r="N1495" s="355"/>
      <c r="O1495" s="355"/>
      <c r="P1495" s="178"/>
      <c r="Q1495" s="298"/>
      <c r="R1495" s="298"/>
      <c r="S1495" s="298"/>
      <c r="T1495" s="362"/>
      <c r="U1495" s="56" t="s">
        <v>53</v>
      </c>
      <c r="V1495" s="57"/>
      <c r="W1495" s="57"/>
      <c r="X1495" s="320"/>
      <c r="Y1495" s="233"/>
      <c r="Z1495" s="233"/>
      <c r="AA1495" s="233"/>
      <c r="AB1495" s="233"/>
      <c r="AC1495" s="150"/>
      <c r="AD1495" s="155"/>
      <c r="AE1495" s="155"/>
      <c r="AF1495" s="157"/>
      <c r="AG1495" s="155"/>
      <c r="AH1495" s="155"/>
      <c r="AI1495" s="138"/>
      <c r="AJ1495" s="139"/>
      <c r="AK1495" s="139"/>
      <c r="AL1495" s="139"/>
      <c r="AM1495" s="139"/>
      <c r="AN1495" s="140"/>
    </row>
    <row r="1496" spans="1:40" s="64" customFormat="1" ht="13.15" customHeight="1" x14ac:dyDescent="0.2">
      <c r="A1496" s="479"/>
      <c r="B1496" s="155"/>
      <c r="C1496" s="155"/>
      <c r="D1496" s="155"/>
      <c r="E1496" s="398"/>
      <c r="F1496" s="328"/>
      <c r="G1496" s="159"/>
      <c r="H1496" s="355"/>
      <c r="I1496" s="56" t="s">
        <v>68</v>
      </c>
      <c r="J1496" s="36"/>
      <c r="K1496" s="58" t="s">
        <v>74</v>
      </c>
      <c r="L1496" s="358"/>
      <c r="M1496" s="355"/>
      <c r="N1496" s="355"/>
      <c r="O1496" s="355"/>
      <c r="P1496" s="368" t="s">
        <v>69</v>
      </c>
      <c r="Q1496" s="369"/>
      <c r="R1496" s="369"/>
      <c r="S1496" s="369"/>
      <c r="T1496" s="369"/>
      <c r="U1496" s="369"/>
      <c r="V1496" s="369"/>
      <c r="W1496" s="369"/>
      <c r="X1496" s="370"/>
      <c r="Y1496" s="233"/>
      <c r="Z1496" s="233"/>
      <c r="AA1496" s="233"/>
      <c r="AB1496" s="233"/>
      <c r="AC1496" s="150"/>
      <c r="AD1496" s="155"/>
      <c r="AE1496" s="60"/>
      <c r="AF1496" s="84"/>
      <c r="AG1496" s="155"/>
      <c r="AH1496" s="155"/>
      <c r="AI1496" s="138"/>
      <c r="AJ1496" s="139"/>
      <c r="AK1496" s="139"/>
      <c r="AL1496" s="139"/>
      <c r="AM1496" s="139"/>
      <c r="AN1496" s="140"/>
    </row>
    <row r="1497" spans="1:40" s="64" customFormat="1" ht="13.15" customHeight="1" x14ac:dyDescent="0.2">
      <c r="A1497" s="479"/>
      <c r="B1497" s="155"/>
      <c r="C1497" s="155"/>
      <c r="D1497" s="155"/>
      <c r="E1497" s="398"/>
      <c r="F1497" s="328"/>
      <c r="G1497" s="159"/>
      <c r="H1497" s="355"/>
      <c r="I1497" s="56" t="s">
        <v>70</v>
      </c>
      <c r="J1497" s="58" t="s">
        <v>74</v>
      </c>
      <c r="K1497" s="58"/>
      <c r="L1497" s="358"/>
      <c r="M1497" s="355"/>
      <c r="N1497" s="355"/>
      <c r="O1497" s="355"/>
      <c r="P1497" s="371"/>
      <c r="Q1497" s="372"/>
      <c r="R1497" s="372"/>
      <c r="S1497" s="372"/>
      <c r="T1497" s="372"/>
      <c r="U1497" s="372"/>
      <c r="V1497" s="372"/>
      <c r="W1497" s="372"/>
      <c r="X1497" s="373"/>
      <c r="Y1497" s="233"/>
      <c r="Z1497" s="233"/>
      <c r="AA1497" s="233"/>
      <c r="AB1497" s="233"/>
      <c r="AC1497" s="150"/>
      <c r="AD1497" s="155"/>
      <c r="AE1497" s="60"/>
      <c r="AF1497" s="84"/>
      <c r="AG1497" s="155"/>
      <c r="AH1497" s="155"/>
      <c r="AI1497" s="138"/>
      <c r="AJ1497" s="139"/>
      <c r="AK1497" s="139"/>
      <c r="AL1497" s="139"/>
      <c r="AM1497" s="139"/>
      <c r="AN1497" s="140"/>
    </row>
    <row r="1498" spans="1:40" s="64" customFormat="1" ht="13.15" customHeight="1" x14ac:dyDescent="0.2">
      <c r="A1498" s="479"/>
      <c r="B1498" s="155"/>
      <c r="C1498" s="155"/>
      <c r="D1498" s="155"/>
      <c r="E1498" s="398"/>
      <c r="F1498" s="328"/>
      <c r="G1498" s="159"/>
      <c r="H1498" s="355"/>
      <c r="I1498" s="56" t="s">
        <v>71</v>
      </c>
      <c r="J1498" s="58" t="s">
        <v>74</v>
      </c>
      <c r="K1498" s="58"/>
      <c r="L1498" s="358"/>
      <c r="M1498" s="355"/>
      <c r="N1498" s="355"/>
      <c r="O1498" s="355"/>
      <c r="P1498" s="371"/>
      <c r="Q1498" s="372"/>
      <c r="R1498" s="372"/>
      <c r="S1498" s="372"/>
      <c r="T1498" s="372"/>
      <c r="U1498" s="372"/>
      <c r="V1498" s="372"/>
      <c r="W1498" s="372"/>
      <c r="X1498" s="373"/>
      <c r="Y1498" s="233"/>
      <c r="Z1498" s="233"/>
      <c r="AA1498" s="233"/>
      <c r="AB1498" s="233"/>
      <c r="AC1498" s="150"/>
      <c r="AD1498" s="155"/>
      <c r="AE1498" s="60"/>
      <c r="AF1498" s="84"/>
      <c r="AG1498" s="155"/>
      <c r="AH1498" s="155"/>
      <c r="AI1498" s="138"/>
      <c r="AJ1498" s="139"/>
      <c r="AK1498" s="139"/>
      <c r="AL1498" s="139"/>
      <c r="AM1498" s="139"/>
      <c r="AN1498" s="140"/>
    </row>
    <row r="1499" spans="1:40" s="64" customFormat="1" ht="13.15" customHeight="1" x14ac:dyDescent="0.2">
      <c r="A1499" s="479"/>
      <c r="B1499" s="155"/>
      <c r="C1499" s="179"/>
      <c r="D1499" s="179"/>
      <c r="E1499" s="399"/>
      <c r="F1499" s="328"/>
      <c r="G1499" s="160"/>
      <c r="H1499" s="356"/>
      <c r="I1499" s="34" t="s">
        <v>72</v>
      </c>
      <c r="J1499" s="38"/>
      <c r="K1499" s="58" t="s">
        <v>74</v>
      </c>
      <c r="L1499" s="359"/>
      <c r="M1499" s="356"/>
      <c r="N1499" s="356"/>
      <c r="O1499" s="356"/>
      <c r="P1499" s="374"/>
      <c r="Q1499" s="375"/>
      <c r="R1499" s="375"/>
      <c r="S1499" s="375"/>
      <c r="T1499" s="375"/>
      <c r="U1499" s="375"/>
      <c r="V1499" s="375"/>
      <c r="W1499" s="375"/>
      <c r="X1499" s="376"/>
      <c r="Y1499" s="234"/>
      <c r="Z1499" s="234"/>
      <c r="AA1499" s="234"/>
      <c r="AB1499" s="234"/>
      <c r="AC1499" s="151"/>
      <c r="AD1499" s="179"/>
      <c r="AE1499" s="61"/>
      <c r="AF1499" s="85"/>
      <c r="AG1499" s="179"/>
      <c r="AH1499" s="179"/>
      <c r="AI1499" s="143"/>
      <c r="AJ1499" s="144"/>
      <c r="AK1499" s="144"/>
      <c r="AL1499" s="144"/>
      <c r="AM1499" s="144"/>
      <c r="AN1499" s="145"/>
    </row>
    <row r="1500" spans="1:40" s="64" customFormat="1" ht="26.45" customHeight="1" x14ac:dyDescent="0.2">
      <c r="A1500" s="479"/>
      <c r="B1500" s="155"/>
      <c r="C1500" s="178" t="s">
        <v>525</v>
      </c>
      <c r="D1500" s="217" t="s">
        <v>549</v>
      </c>
      <c r="E1500" s="411" t="s">
        <v>561</v>
      </c>
      <c r="F1500" s="328" t="s">
        <v>680</v>
      </c>
      <c r="G1500" s="170">
        <v>1</v>
      </c>
      <c r="H1500" s="366" t="str">
        <f>IF(G1500=1,"RARA VEZ",IF(G1500=2,"IMPROBABLE",IF(G1500=3,"POSIBLE",IF(G1500=4,"PROBABLE",IF(G1500=5,"CASI SEGURO"," ")))))</f>
        <v>RARA VEZ</v>
      </c>
      <c r="I1500" s="56" t="s">
        <v>41</v>
      </c>
      <c r="J1500" s="65"/>
      <c r="K1500" s="58" t="s">
        <v>74</v>
      </c>
      <c r="L1500" s="367">
        <f>COUNTIF(J1500:J1531,"x")</f>
        <v>9</v>
      </c>
      <c r="M1500" s="366" t="str">
        <f>IF(L1500&lt;6,"5",IF(L1500&gt;11,"20",IF(L1500&gt;6,"10","10 ")))</f>
        <v>10</v>
      </c>
      <c r="N1500" s="366">
        <f>(G1500*M1500)</f>
        <v>10</v>
      </c>
      <c r="O1500" s="366" t="str">
        <f>IF(N1500&lt;11,"BAJA",IF(N1500&gt;59,"EXTREMA",IF(N1500=15,"MODERADA",IF(N1500=20,"MODERADA",IF(N1500=25,"MODERADA",IF(N1500=30,"ALTA",IF(N1500=40,"ALTA",IF(N1500=50,"ALTA"," "))))))))</f>
        <v>BAJA</v>
      </c>
      <c r="P1500" s="217"/>
      <c r="Q1500" s="298"/>
      <c r="R1500" s="298"/>
      <c r="S1500" s="298"/>
      <c r="T1500" s="360" t="s">
        <v>42</v>
      </c>
      <c r="U1500" s="56" t="s">
        <v>43</v>
      </c>
      <c r="V1500" s="57"/>
      <c r="W1500" s="57"/>
      <c r="X1500" s="320">
        <f>SUM(IF(V1500="x",15)+IF(V1501="x",5)+IF(V1502="x",15)+IF(V1503="x",10)+IF(V1504="x",15)+IF(V1505="x",10)+IF(V1506="x",30))</f>
        <v>0</v>
      </c>
      <c r="Y1500" s="233">
        <f>AVERAGE(X1500:X1527)</f>
        <v>0</v>
      </c>
      <c r="Z1500" s="233" t="str">
        <f>IF(Y1500&lt;86,"DEBIL",IF(Y1500&gt;95,"FUERTE",IF(Y1500=86,"MODERADO",IF(Y1500=87,"MODERADO",IF(Y1500=88,"MODERADO",IF(Y1500=89,"MODERADO",IF(Y1500=90,"MODERADO",IF(Y1500=91,"MODERADO",IF(Y1500=92,"MODERADO",IF(Y1500=93,"MODERADO",IF(Y1500=94,"MODERADO",IF(Y1500=95,"MODERADO"," "))))))))))))</f>
        <v>DEBIL</v>
      </c>
      <c r="AA1500" s="232" t="str">
        <f>IF(Y1500&lt;85,O1500," ")</f>
        <v>BAJA</v>
      </c>
      <c r="AB1500" s="232" t="s">
        <v>44</v>
      </c>
      <c r="AC1500" s="149"/>
      <c r="AD1500" s="178" t="s">
        <v>660</v>
      </c>
      <c r="AE1500" s="178"/>
      <c r="AF1500" s="187"/>
      <c r="AG1500" s="178"/>
      <c r="AH1500" s="178"/>
      <c r="AI1500" s="135"/>
      <c r="AJ1500" s="136"/>
      <c r="AK1500" s="136"/>
      <c r="AL1500" s="136"/>
      <c r="AM1500" s="136"/>
      <c r="AN1500" s="137"/>
    </row>
    <row r="1501" spans="1:40" s="64" customFormat="1" ht="63.75" x14ac:dyDescent="0.2">
      <c r="A1501" s="479"/>
      <c r="B1501" s="155"/>
      <c r="C1501" s="155"/>
      <c r="D1501" s="217"/>
      <c r="E1501" s="398"/>
      <c r="F1501" s="328"/>
      <c r="G1501" s="159"/>
      <c r="H1501" s="355"/>
      <c r="I1501" s="274" t="s">
        <v>45</v>
      </c>
      <c r="J1501" s="297"/>
      <c r="K1501" s="297" t="s">
        <v>74</v>
      </c>
      <c r="L1501" s="358"/>
      <c r="M1501" s="355"/>
      <c r="N1501" s="355"/>
      <c r="O1501" s="355"/>
      <c r="P1501" s="217"/>
      <c r="Q1501" s="298"/>
      <c r="R1501" s="298"/>
      <c r="S1501" s="298"/>
      <c r="T1501" s="361"/>
      <c r="U1501" s="56" t="s">
        <v>46</v>
      </c>
      <c r="V1501" s="57"/>
      <c r="W1501" s="57"/>
      <c r="X1501" s="320"/>
      <c r="Y1501" s="233"/>
      <c r="Z1501" s="233"/>
      <c r="AA1501" s="233"/>
      <c r="AB1501" s="233"/>
      <c r="AC1501" s="150"/>
      <c r="AD1501" s="155"/>
      <c r="AE1501" s="155"/>
      <c r="AF1501" s="157"/>
      <c r="AG1501" s="155"/>
      <c r="AH1501" s="155"/>
      <c r="AI1501" s="138"/>
      <c r="AJ1501" s="139"/>
      <c r="AK1501" s="139"/>
      <c r="AL1501" s="139"/>
      <c r="AM1501" s="139"/>
      <c r="AN1501" s="140"/>
    </row>
    <row r="1502" spans="1:40" s="64" customFormat="1" ht="13.15" customHeight="1" x14ac:dyDescent="0.2">
      <c r="A1502" s="479"/>
      <c r="B1502" s="155"/>
      <c r="C1502" s="155"/>
      <c r="D1502" s="217"/>
      <c r="E1502" s="398"/>
      <c r="F1502" s="328"/>
      <c r="G1502" s="159"/>
      <c r="H1502" s="355"/>
      <c r="I1502" s="274"/>
      <c r="J1502" s="297"/>
      <c r="K1502" s="297"/>
      <c r="L1502" s="358"/>
      <c r="M1502" s="355"/>
      <c r="N1502" s="355"/>
      <c r="O1502" s="355"/>
      <c r="P1502" s="217"/>
      <c r="Q1502" s="298"/>
      <c r="R1502" s="298"/>
      <c r="S1502" s="298"/>
      <c r="T1502" s="361"/>
      <c r="U1502" s="56" t="s">
        <v>47</v>
      </c>
      <c r="V1502" s="57"/>
      <c r="W1502" s="57"/>
      <c r="X1502" s="320"/>
      <c r="Y1502" s="233"/>
      <c r="Z1502" s="233"/>
      <c r="AA1502" s="233"/>
      <c r="AB1502" s="233"/>
      <c r="AC1502" s="150"/>
      <c r="AD1502" s="155"/>
      <c r="AE1502" s="155"/>
      <c r="AF1502" s="157"/>
      <c r="AG1502" s="155"/>
      <c r="AH1502" s="155"/>
      <c r="AI1502" s="138"/>
      <c r="AJ1502" s="139"/>
      <c r="AK1502" s="139"/>
      <c r="AL1502" s="139"/>
      <c r="AM1502" s="139"/>
      <c r="AN1502" s="140"/>
    </row>
    <row r="1503" spans="1:40" s="64" customFormat="1" ht="13.15" customHeight="1" x14ac:dyDescent="0.2">
      <c r="A1503" s="479"/>
      <c r="B1503" s="155"/>
      <c r="C1503" s="155"/>
      <c r="D1503" s="217"/>
      <c r="E1503" s="398"/>
      <c r="F1503" s="328"/>
      <c r="G1503" s="159"/>
      <c r="H1503" s="355"/>
      <c r="I1503" s="274"/>
      <c r="J1503" s="297"/>
      <c r="K1503" s="297"/>
      <c r="L1503" s="358"/>
      <c r="M1503" s="355"/>
      <c r="N1503" s="355"/>
      <c r="O1503" s="355"/>
      <c r="P1503" s="217"/>
      <c r="Q1503" s="298"/>
      <c r="R1503" s="298"/>
      <c r="S1503" s="298"/>
      <c r="T1503" s="361"/>
      <c r="U1503" s="56" t="s">
        <v>48</v>
      </c>
      <c r="V1503" s="57"/>
      <c r="W1503" s="57"/>
      <c r="X1503" s="320"/>
      <c r="Y1503" s="233"/>
      <c r="Z1503" s="233"/>
      <c r="AA1503" s="233"/>
      <c r="AB1503" s="233"/>
      <c r="AC1503" s="150"/>
      <c r="AD1503" s="155"/>
      <c r="AE1503" s="155"/>
      <c r="AF1503" s="157"/>
      <c r="AG1503" s="155"/>
      <c r="AH1503" s="155"/>
      <c r="AI1503" s="138"/>
      <c r="AJ1503" s="139"/>
      <c r="AK1503" s="139"/>
      <c r="AL1503" s="139"/>
      <c r="AM1503" s="139"/>
      <c r="AN1503" s="140"/>
    </row>
    <row r="1504" spans="1:40" s="64" customFormat="1" ht="63.75" x14ac:dyDescent="0.2">
      <c r="A1504" s="479"/>
      <c r="B1504" s="155"/>
      <c r="C1504" s="155"/>
      <c r="D1504" s="217"/>
      <c r="E1504" s="398"/>
      <c r="F1504" s="328"/>
      <c r="G1504" s="159"/>
      <c r="H1504" s="355"/>
      <c r="I1504" s="56" t="s">
        <v>49</v>
      </c>
      <c r="J1504" s="58"/>
      <c r="K1504" s="58" t="s">
        <v>74</v>
      </c>
      <c r="L1504" s="358"/>
      <c r="M1504" s="355"/>
      <c r="N1504" s="355"/>
      <c r="O1504" s="355"/>
      <c r="P1504" s="217"/>
      <c r="Q1504" s="298"/>
      <c r="R1504" s="298"/>
      <c r="S1504" s="298"/>
      <c r="T1504" s="361"/>
      <c r="U1504" s="56" t="s">
        <v>50</v>
      </c>
      <c r="V1504" s="57"/>
      <c r="W1504" s="57"/>
      <c r="X1504" s="320"/>
      <c r="Y1504" s="233"/>
      <c r="Z1504" s="233"/>
      <c r="AA1504" s="233"/>
      <c r="AB1504" s="233"/>
      <c r="AC1504" s="150"/>
      <c r="AD1504" s="155"/>
      <c r="AE1504" s="155"/>
      <c r="AF1504" s="157"/>
      <c r="AG1504" s="155"/>
      <c r="AH1504" s="155"/>
      <c r="AI1504" s="138"/>
      <c r="AJ1504" s="139"/>
      <c r="AK1504" s="139"/>
      <c r="AL1504" s="139"/>
      <c r="AM1504" s="139"/>
      <c r="AN1504" s="140"/>
    </row>
    <row r="1505" spans="1:40" s="64" customFormat="1" ht="63.75" x14ac:dyDescent="0.2">
      <c r="A1505" s="479"/>
      <c r="B1505" s="155"/>
      <c r="C1505" s="155"/>
      <c r="D1505" s="217"/>
      <c r="E1505" s="398"/>
      <c r="F1505" s="328"/>
      <c r="G1505" s="159"/>
      <c r="H1505" s="355"/>
      <c r="I1505" s="274" t="s">
        <v>51</v>
      </c>
      <c r="J1505" s="297"/>
      <c r="K1505" s="297" t="s">
        <v>74</v>
      </c>
      <c r="L1505" s="358"/>
      <c r="M1505" s="355"/>
      <c r="N1505" s="355"/>
      <c r="O1505" s="355"/>
      <c r="P1505" s="217"/>
      <c r="Q1505" s="298"/>
      <c r="R1505" s="298"/>
      <c r="S1505" s="298"/>
      <c r="T1505" s="361"/>
      <c r="U1505" s="56" t="s">
        <v>52</v>
      </c>
      <c r="V1505" s="57"/>
      <c r="W1505" s="57"/>
      <c r="X1505" s="320"/>
      <c r="Y1505" s="233"/>
      <c r="Z1505" s="233"/>
      <c r="AA1505" s="233"/>
      <c r="AB1505" s="233"/>
      <c r="AC1505" s="150"/>
      <c r="AD1505" s="155"/>
      <c r="AE1505" s="155"/>
      <c r="AF1505" s="157"/>
      <c r="AG1505" s="155"/>
      <c r="AH1505" s="155"/>
      <c r="AI1505" s="138"/>
      <c r="AJ1505" s="139"/>
      <c r="AK1505" s="139"/>
      <c r="AL1505" s="139"/>
      <c r="AM1505" s="139"/>
      <c r="AN1505" s="140"/>
    </row>
    <row r="1506" spans="1:40" s="64" customFormat="1" ht="13.15" customHeight="1" x14ac:dyDescent="0.2">
      <c r="A1506" s="479"/>
      <c r="B1506" s="155"/>
      <c r="C1506" s="155"/>
      <c r="D1506" s="217"/>
      <c r="E1506" s="398"/>
      <c r="F1506" s="328"/>
      <c r="G1506" s="159"/>
      <c r="H1506" s="355"/>
      <c r="I1506" s="274"/>
      <c r="J1506" s="297"/>
      <c r="K1506" s="297"/>
      <c r="L1506" s="358"/>
      <c r="M1506" s="355"/>
      <c r="N1506" s="355"/>
      <c r="O1506" s="355"/>
      <c r="P1506" s="217"/>
      <c r="Q1506" s="298"/>
      <c r="R1506" s="298"/>
      <c r="S1506" s="298"/>
      <c r="T1506" s="362"/>
      <c r="U1506" s="56" t="s">
        <v>53</v>
      </c>
      <c r="V1506" s="57"/>
      <c r="W1506" s="57"/>
      <c r="X1506" s="320"/>
      <c r="Y1506" s="233"/>
      <c r="Z1506" s="233"/>
      <c r="AA1506" s="233"/>
      <c r="AB1506" s="233"/>
      <c r="AC1506" s="150"/>
      <c r="AD1506" s="155"/>
      <c r="AE1506" s="155"/>
      <c r="AF1506" s="157"/>
      <c r="AG1506" s="155"/>
      <c r="AH1506" s="155"/>
      <c r="AI1506" s="138"/>
      <c r="AJ1506" s="139"/>
      <c r="AK1506" s="139"/>
      <c r="AL1506" s="139"/>
      <c r="AM1506" s="139"/>
      <c r="AN1506" s="140"/>
    </row>
    <row r="1507" spans="1:40" s="64" customFormat="1" ht="76.5" x14ac:dyDescent="0.2">
      <c r="A1507" s="479"/>
      <c r="B1507" s="155"/>
      <c r="C1507" s="155"/>
      <c r="D1507" s="217"/>
      <c r="E1507" s="398"/>
      <c r="F1507" s="328"/>
      <c r="G1507" s="159"/>
      <c r="H1507" s="355"/>
      <c r="I1507" s="274"/>
      <c r="J1507" s="297"/>
      <c r="K1507" s="297"/>
      <c r="L1507" s="358"/>
      <c r="M1507" s="355"/>
      <c r="N1507" s="355"/>
      <c r="O1507" s="355"/>
      <c r="P1507" s="328"/>
      <c r="Q1507" s="298"/>
      <c r="R1507" s="298"/>
      <c r="S1507" s="298"/>
      <c r="T1507" s="360" t="s">
        <v>54</v>
      </c>
      <c r="U1507" s="56" t="s">
        <v>43</v>
      </c>
      <c r="V1507" s="57"/>
      <c r="W1507" s="57"/>
      <c r="X1507" s="320">
        <f>SUM(IF(V1507="x",15)+IF(V1508="x",5)+IF(V1509="x",15)+IF(V1510="x",10)+IF(V1511="x",15)+IF(V1512="x",10)+IF(V1513="x",30))</f>
        <v>0</v>
      </c>
      <c r="Y1507" s="233"/>
      <c r="Z1507" s="233"/>
      <c r="AA1507" s="233"/>
      <c r="AB1507" s="233"/>
      <c r="AC1507" s="159"/>
      <c r="AD1507" s="155"/>
      <c r="AE1507" s="156"/>
      <c r="AF1507" s="157"/>
      <c r="AG1507" s="155"/>
      <c r="AH1507" s="155"/>
      <c r="AI1507" s="138"/>
      <c r="AJ1507" s="139"/>
      <c r="AK1507" s="139"/>
      <c r="AL1507" s="139"/>
      <c r="AM1507" s="139"/>
      <c r="AN1507" s="140"/>
    </row>
    <row r="1508" spans="1:40" s="64" customFormat="1" ht="63.75" x14ac:dyDescent="0.2">
      <c r="A1508" s="479"/>
      <c r="B1508" s="155"/>
      <c r="C1508" s="155"/>
      <c r="D1508" s="217"/>
      <c r="E1508" s="398"/>
      <c r="F1508" s="328"/>
      <c r="G1508" s="159"/>
      <c r="H1508" s="355"/>
      <c r="I1508" s="274" t="s">
        <v>55</v>
      </c>
      <c r="J1508" s="297"/>
      <c r="K1508" s="297" t="s">
        <v>74</v>
      </c>
      <c r="L1508" s="358"/>
      <c r="M1508" s="355"/>
      <c r="N1508" s="355"/>
      <c r="O1508" s="355"/>
      <c r="P1508" s="328"/>
      <c r="Q1508" s="298"/>
      <c r="R1508" s="298"/>
      <c r="S1508" s="298"/>
      <c r="T1508" s="361"/>
      <c r="U1508" s="56" t="s">
        <v>46</v>
      </c>
      <c r="V1508" s="57"/>
      <c r="W1508" s="57"/>
      <c r="X1508" s="320"/>
      <c r="Y1508" s="233"/>
      <c r="Z1508" s="233"/>
      <c r="AA1508" s="233"/>
      <c r="AB1508" s="233"/>
      <c r="AC1508" s="159"/>
      <c r="AD1508" s="155"/>
      <c r="AE1508" s="155"/>
      <c r="AF1508" s="157"/>
      <c r="AG1508" s="155"/>
      <c r="AH1508" s="155"/>
      <c r="AI1508" s="138"/>
      <c r="AJ1508" s="139"/>
      <c r="AK1508" s="139"/>
      <c r="AL1508" s="139"/>
      <c r="AM1508" s="139"/>
      <c r="AN1508" s="140"/>
    </row>
    <row r="1509" spans="1:40" s="64" customFormat="1" ht="13.15" customHeight="1" x14ac:dyDescent="0.2">
      <c r="A1509" s="479"/>
      <c r="B1509" s="155"/>
      <c r="C1509" s="155"/>
      <c r="D1509" s="217"/>
      <c r="E1509" s="398"/>
      <c r="F1509" s="328"/>
      <c r="G1509" s="159"/>
      <c r="H1509" s="355"/>
      <c r="I1509" s="274"/>
      <c r="J1509" s="297"/>
      <c r="K1509" s="297"/>
      <c r="L1509" s="358"/>
      <c r="M1509" s="355"/>
      <c r="N1509" s="355"/>
      <c r="O1509" s="355"/>
      <c r="P1509" s="328"/>
      <c r="Q1509" s="298"/>
      <c r="R1509" s="298"/>
      <c r="S1509" s="298"/>
      <c r="T1509" s="361"/>
      <c r="U1509" s="56" t="s">
        <v>47</v>
      </c>
      <c r="V1509" s="57"/>
      <c r="W1509" s="57"/>
      <c r="X1509" s="320"/>
      <c r="Y1509" s="233"/>
      <c r="Z1509" s="233"/>
      <c r="AA1509" s="233"/>
      <c r="AB1509" s="233"/>
      <c r="AC1509" s="159"/>
      <c r="AD1509" s="155"/>
      <c r="AE1509" s="155"/>
      <c r="AF1509" s="157"/>
      <c r="AG1509" s="155"/>
      <c r="AH1509" s="155"/>
      <c r="AI1509" s="138"/>
      <c r="AJ1509" s="139"/>
      <c r="AK1509" s="139"/>
      <c r="AL1509" s="139"/>
      <c r="AM1509" s="139"/>
      <c r="AN1509" s="140"/>
    </row>
    <row r="1510" spans="1:40" s="64" customFormat="1" ht="13.15" customHeight="1" x14ac:dyDescent="0.2">
      <c r="A1510" s="479"/>
      <c r="B1510" s="155"/>
      <c r="C1510" s="155"/>
      <c r="D1510" s="217"/>
      <c r="E1510" s="398"/>
      <c r="F1510" s="328"/>
      <c r="G1510" s="159"/>
      <c r="H1510" s="355"/>
      <c r="I1510" s="274"/>
      <c r="J1510" s="297"/>
      <c r="K1510" s="297"/>
      <c r="L1510" s="358"/>
      <c r="M1510" s="355"/>
      <c r="N1510" s="355"/>
      <c r="O1510" s="355"/>
      <c r="P1510" s="328"/>
      <c r="Q1510" s="298"/>
      <c r="R1510" s="298"/>
      <c r="S1510" s="298"/>
      <c r="T1510" s="361"/>
      <c r="U1510" s="56" t="s">
        <v>48</v>
      </c>
      <c r="V1510" s="57"/>
      <c r="W1510" s="57"/>
      <c r="X1510" s="320"/>
      <c r="Y1510" s="233"/>
      <c r="Z1510" s="233"/>
      <c r="AA1510" s="233"/>
      <c r="AB1510" s="233"/>
      <c r="AC1510" s="159"/>
      <c r="AD1510" s="155"/>
      <c r="AE1510" s="155"/>
      <c r="AF1510" s="157"/>
      <c r="AG1510" s="155"/>
      <c r="AH1510" s="155"/>
      <c r="AI1510" s="138"/>
      <c r="AJ1510" s="139"/>
      <c r="AK1510" s="139"/>
      <c r="AL1510" s="139"/>
      <c r="AM1510" s="139"/>
      <c r="AN1510" s="140"/>
    </row>
    <row r="1511" spans="1:40" s="64" customFormat="1" ht="63.75" x14ac:dyDescent="0.2">
      <c r="A1511" s="479"/>
      <c r="B1511" s="155"/>
      <c r="C1511" s="155"/>
      <c r="D1511" s="217"/>
      <c r="E1511" s="398"/>
      <c r="F1511" s="328"/>
      <c r="G1511" s="159"/>
      <c r="H1511" s="355"/>
      <c r="I1511" s="56" t="s">
        <v>56</v>
      </c>
      <c r="J1511" s="58"/>
      <c r="K1511" s="58" t="s">
        <v>74</v>
      </c>
      <c r="L1511" s="358"/>
      <c r="M1511" s="355"/>
      <c r="N1511" s="355"/>
      <c r="O1511" s="355"/>
      <c r="P1511" s="328"/>
      <c r="Q1511" s="298"/>
      <c r="R1511" s="298"/>
      <c r="S1511" s="298"/>
      <c r="T1511" s="361"/>
      <c r="U1511" s="56" t="s">
        <v>50</v>
      </c>
      <c r="V1511" s="57"/>
      <c r="W1511" s="57"/>
      <c r="X1511" s="320"/>
      <c r="Y1511" s="233"/>
      <c r="Z1511" s="233"/>
      <c r="AA1511" s="233"/>
      <c r="AB1511" s="233"/>
      <c r="AC1511" s="159"/>
      <c r="AD1511" s="155"/>
      <c r="AE1511" s="155"/>
      <c r="AF1511" s="157"/>
      <c r="AG1511" s="155"/>
      <c r="AH1511" s="155"/>
      <c r="AI1511" s="138"/>
      <c r="AJ1511" s="139"/>
      <c r="AK1511" s="139"/>
      <c r="AL1511" s="139"/>
      <c r="AM1511" s="139"/>
      <c r="AN1511" s="140"/>
    </row>
    <row r="1512" spans="1:40" s="64" customFormat="1" ht="63.75" x14ac:dyDescent="0.2">
      <c r="A1512" s="479"/>
      <c r="B1512" s="155"/>
      <c r="C1512" s="155"/>
      <c r="D1512" s="217"/>
      <c r="E1512" s="398"/>
      <c r="F1512" s="328"/>
      <c r="G1512" s="159"/>
      <c r="H1512" s="355"/>
      <c r="I1512" s="274" t="s">
        <v>57</v>
      </c>
      <c r="J1512" s="297" t="s">
        <v>74</v>
      </c>
      <c r="K1512" s="297"/>
      <c r="L1512" s="358"/>
      <c r="M1512" s="355"/>
      <c r="N1512" s="355"/>
      <c r="O1512" s="355"/>
      <c r="P1512" s="328"/>
      <c r="Q1512" s="298"/>
      <c r="R1512" s="298"/>
      <c r="S1512" s="298"/>
      <c r="T1512" s="361"/>
      <c r="U1512" s="56" t="s">
        <v>52</v>
      </c>
      <c r="V1512" s="57"/>
      <c r="W1512" s="57"/>
      <c r="X1512" s="320"/>
      <c r="Y1512" s="233"/>
      <c r="Z1512" s="233"/>
      <c r="AA1512" s="233"/>
      <c r="AB1512" s="233"/>
      <c r="AC1512" s="159"/>
      <c r="AD1512" s="155"/>
      <c r="AE1512" s="155"/>
      <c r="AF1512" s="157"/>
      <c r="AG1512" s="155"/>
      <c r="AH1512" s="155"/>
      <c r="AI1512" s="138"/>
      <c r="AJ1512" s="139"/>
      <c r="AK1512" s="139"/>
      <c r="AL1512" s="139"/>
      <c r="AM1512" s="139"/>
      <c r="AN1512" s="140"/>
    </row>
    <row r="1513" spans="1:40" s="64" customFormat="1" ht="13.15" customHeight="1" x14ac:dyDescent="0.2">
      <c r="A1513" s="479"/>
      <c r="B1513" s="155"/>
      <c r="C1513" s="155"/>
      <c r="D1513" s="217"/>
      <c r="E1513" s="398"/>
      <c r="F1513" s="328"/>
      <c r="G1513" s="159"/>
      <c r="H1513" s="355"/>
      <c r="I1513" s="274"/>
      <c r="J1513" s="297"/>
      <c r="K1513" s="297"/>
      <c r="L1513" s="358"/>
      <c r="M1513" s="355"/>
      <c r="N1513" s="355"/>
      <c r="O1513" s="355"/>
      <c r="P1513" s="328"/>
      <c r="Q1513" s="298"/>
      <c r="R1513" s="298"/>
      <c r="S1513" s="298"/>
      <c r="T1513" s="362"/>
      <c r="U1513" s="56" t="s">
        <v>53</v>
      </c>
      <c r="V1513" s="57"/>
      <c r="W1513" s="57"/>
      <c r="X1513" s="320"/>
      <c r="Y1513" s="233"/>
      <c r="Z1513" s="233"/>
      <c r="AA1513" s="233"/>
      <c r="AB1513" s="233"/>
      <c r="AC1513" s="159"/>
      <c r="AD1513" s="155"/>
      <c r="AE1513" s="155"/>
      <c r="AF1513" s="157"/>
      <c r="AG1513" s="155"/>
      <c r="AH1513" s="155"/>
      <c r="AI1513" s="138"/>
      <c r="AJ1513" s="139"/>
      <c r="AK1513" s="139"/>
      <c r="AL1513" s="139"/>
      <c r="AM1513" s="139"/>
      <c r="AN1513" s="140"/>
    </row>
    <row r="1514" spans="1:40" s="64" customFormat="1" ht="76.5" x14ac:dyDescent="0.2">
      <c r="A1514" s="479"/>
      <c r="B1514" s="155"/>
      <c r="C1514" s="155"/>
      <c r="D1514" s="217"/>
      <c r="E1514" s="398"/>
      <c r="F1514" s="328"/>
      <c r="G1514" s="159"/>
      <c r="H1514" s="355"/>
      <c r="I1514" s="274"/>
      <c r="J1514" s="297"/>
      <c r="K1514" s="297"/>
      <c r="L1514" s="358"/>
      <c r="M1514" s="355"/>
      <c r="N1514" s="355"/>
      <c r="O1514" s="355"/>
      <c r="P1514" s="217"/>
      <c r="Q1514" s="298"/>
      <c r="R1514" s="298"/>
      <c r="S1514" s="298"/>
      <c r="T1514" s="360" t="s">
        <v>58</v>
      </c>
      <c r="U1514" s="56" t="s">
        <v>43</v>
      </c>
      <c r="V1514" s="57"/>
      <c r="W1514" s="57"/>
      <c r="X1514" s="320">
        <f>SUM(IF(V1514="x",15)+IF(V1515="x",5)+IF(V1516="x",15)+IF(V1517="x",10)+IF(V1518="x",15)+IF(V1519="x",10)+IF(V1520="x",30))</f>
        <v>0</v>
      </c>
      <c r="Y1514" s="233"/>
      <c r="Z1514" s="233"/>
      <c r="AA1514" s="233"/>
      <c r="AB1514" s="233"/>
      <c r="AC1514" s="150"/>
      <c r="AD1514" s="155"/>
      <c r="AE1514" s="155"/>
      <c r="AF1514" s="157"/>
      <c r="AG1514" s="155"/>
      <c r="AH1514" s="155"/>
      <c r="AI1514" s="138"/>
      <c r="AJ1514" s="139"/>
      <c r="AK1514" s="139"/>
      <c r="AL1514" s="139"/>
      <c r="AM1514" s="139"/>
      <c r="AN1514" s="140"/>
    </row>
    <row r="1515" spans="1:40" s="64" customFormat="1" ht="63.75" x14ac:dyDescent="0.2">
      <c r="A1515" s="479"/>
      <c r="B1515" s="155"/>
      <c r="C1515" s="155"/>
      <c r="D1515" s="155" t="s">
        <v>676</v>
      </c>
      <c r="E1515" s="398"/>
      <c r="F1515" s="147" t="s">
        <v>681</v>
      </c>
      <c r="G1515" s="159"/>
      <c r="H1515" s="355"/>
      <c r="I1515" s="274" t="s">
        <v>59</v>
      </c>
      <c r="J1515" s="363"/>
      <c r="K1515" s="297" t="s">
        <v>74</v>
      </c>
      <c r="L1515" s="358"/>
      <c r="M1515" s="355"/>
      <c r="N1515" s="355"/>
      <c r="O1515" s="355"/>
      <c r="P1515" s="217"/>
      <c r="Q1515" s="298"/>
      <c r="R1515" s="298"/>
      <c r="S1515" s="298"/>
      <c r="T1515" s="361"/>
      <c r="U1515" s="56" t="s">
        <v>46</v>
      </c>
      <c r="V1515" s="57"/>
      <c r="W1515" s="57"/>
      <c r="X1515" s="320"/>
      <c r="Y1515" s="233"/>
      <c r="Z1515" s="233"/>
      <c r="AA1515" s="233"/>
      <c r="AB1515" s="233"/>
      <c r="AC1515" s="150"/>
      <c r="AD1515" s="155"/>
      <c r="AE1515" s="155"/>
      <c r="AF1515" s="157"/>
      <c r="AG1515" s="155"/>
      <c r="AH1515" s="155"/>
      <c r="AI1515" s="138"/>
      <c r="AJ1515" s="139"/>
      <c r="AK1515" s="139"/>
      <c r="AL1515" s="139"/>
      <c r="AM1515" s="139"/>
      <c r="AN1515" s="140"/>
    </row>
    <row r="1516" spans="1:40" s="64" customFormat="1" ht="13.15" customHeight="1" x14ac:dyDescent="0.2">
      <c r="A1516" s="479"/>
      <c r="B1516" s="155"/>
      <c r="C1516" s="155"/>
      <c r="D1516" s="155"/>
      <c r="E1516" s="398"/>
      <c r="F1516" s="147"/>
      <c r="G1516" s="159"/>
      <c r="H1516" s="355"/>
      <c r="I1516" s="274"/>
      <c r="J1516" s="364"/>
      <c r="K1516" s="297"/>
      <c r="L1516" s="358"/>
      <c r="M1516" s="355"/>
      <c r="N1516" s="355"/>
      <c r="O1516" s="355"/>
      <c r="P1516" s="217"/>
      <c r="Q1516" s="298"/>
      <c r="R1516" s="298"/>
      <c r="S1516" s="298"/>
      <c r="T1516" s="361"/>
      <c r="U1516" s="56" t="s">
        <v>47</v>
      </c>
      <c r="V1516" s="57"/>
      <c r="W1516" s="57"/>
      <c r="X1516" s="320"/>
      <c r="Y1516" s="233"/>
      <c r="Z1516" s="233"/>
      <c r="AA1516" s="233"/>
      <c r="AB1516" s="233"/>
      <c r="AC1516" s="150"/>
      <c r="AD1516" s="155"/>
      <c r="AE1516" s="155"/>
      <c r="AF1516" s="157"/>
      <c r="AG1516" s="155"/>
      <c r="AH1516" s="155"/>
      <c r="AI1516" s="138"/>
      <c r="AJ1516" s="139"/>
      <c r="AK1516" s="139"/>
      <c r="AL1516" s="139"/>
      <c r="AM1516" s="139"/>
      <c r="AN1516" s="140"/>
    </row>
    <row r="1517" spans="1:40" s="64" customFormat="1" ht="13.15" customHeight="1" x14ac:dyDescent="0.2">
      <c r="A1517" s="479"/>
      <c r="B1517" s="155"/>
      <c r="C1517" s="155"/>
      <c r="D1517" s="155"/>
      <c r="E1517" s="398"/>
      <c r="F1517" s="147"/>
      <c r="G1517" s="159"/>
      <c r="H1517" s="355"/>
      <c r="I1517" s="274"/>
      <c r="J1517" s="364"/>
      <c r="K1517" s="297"/>
      <c r="L1517" s="358"/>
      <c r="M1517" s="355"/>
      <c r="N1517" s="355"/>
      <c r="O1517" s="355"/>
      <c r="P1517" s="217"/>
      <c r="Q1517" s="298"/>
      <c r="R1517" s="298"/>
      <c r="S1517" s="298"/>
      <c r="T1517" s="361"/>
      <c r="U1517" s="56" t="s">
        <v>48</v>
      </c>
      <c r="V1517" s="57"/>
      <c r="W1517" s="57"/>
      <c r="X1517" s="320"/>
      <c r="Y1517" s="233"/>
      <c r="Z1517" s="233"/>
      <c r="AA1517" s="233"/>
      <c r="AB1517" s="233"/>
      <c r="AC1517" s="150"/>
      <c r="AD1517" s="155"/>
      <c r="AE1517" s="155"/>
      <c r="AF1517" s="157"/>
      <c r="AG1517" s="155"/>
      <c r="AH1517" s="155"/>
      <c r="AI1517" s="138"/>
      <c r="AJ1517" s="139"/>
      <c r="AK1517" s="139"/>
      <c r="AL1517" s="139"/>
      <c r="AM1517" s="139"/>
      <c r="AN1517" s="140"/>
    </row>
    <row r="1518" spans="1:40" s="64" customFormat="1" ht="63.75" x14ac:dyDescent="0.2">
      <c r="A1518" s="479"/>
      <c r="B1518" s="155"/>
      <c r="C1518" s="155"/>
      <c r="D1518" s="155"/>
      <c r="E1518" s="398"/>
      <c r="F1518" s="147"/>
      <c r="G1518" s="159"/>
      <c r="H1518" s="355"/>
      <c r="I1518" s="274"/>
      <c r="J1518" s="365"/>
      <c r="K1518" s="297"/>
      <c r="L1518" s="358"/>
      <c r="M1518" s="355"/>
      <c r="N1518" s="355"/>
      <c r="O1518" s="355"/>
      <c r="P1518" s="217"/>
      <c r="Q1518" s="298"/>
      <c r="R1518" s="298"/>
      <c r="S1518" s="298"/>
      <c r="T1518" s="361"/>
      <c r="U1518" s="56" t="s">
        <v>50</v>
      </c>
      <c r="V1518" s="57"/>
      <c r="W1518" s="57"/>
      <c r="X1518" s="320"/>
      <c r="Y1518" s="233"/>
      <c r="Z1518" s="233"/>
      <c r="AA1518" s="233"/>
      <c r="AB1518" s="233"/>
      <c r="AC1518" s="150"/>
      <c r="AD1518" s="155"/>
      <c r="AE1518" s="155"/>
      <c r="AF1518" s="157"/>
      <c r="AG1518" s="155"/>
      <c r="AH1518" s="155"/>
      <c r="AI1518" s="138"/>
      <c r="AJ1518" s="139"/>
      <c r="AK1518" s="139"/>
      <c r="AL1518" s="139"/>
      <c r="AM1518" s="139"/>
      <c r="AN1518" s="140"/>
    </row>
    <row r="1519" spans="1:40" s="64" customFormat="1" ht="63.75" x14ac:dyDescent="0.2">
      <c r="A1519" s="479"/>
      <c r="B1519" s="155"/>
      <c r="C1519" s="155"/>
      <c r="D1519" s="155"/>
      <c r="E1519" s="398"/>
      <c r="F1519" s="147"/>
      <c r="G1519" s="159"/>
      <c r="H1519" s="355"/>
      <c r="I1519" s="56" t="s">
        <v>60</v>
      </c>
      <c r="J1519" s="58"/>
      <c r="K1519" s="58" t="s">
        <v>74</v>
      </c>
      <c r="L1519" s="358"/>
      <c r="M1519" s="355"/>
      <c r="N1519" s="355"/>
      <c r="O1519" s="355"/>
      <c r="P1519" s="217"/>
      <c r="Q1519" s="298"/>
      <c r="R1519" s="298"/>
      <c r="S1519" s="298"/>
      <c r="T1519" s="361"/>
      <c r="U1519" s="56" t="s">
        <v>52</v>
      </c>
      <c r="V1519" s="57"/>
      <c r="W1519" s="57"/>
      <c r="X1519" s="320"/>
      <c r="Y1519" s="233"/>
      <c r="Z1519" s="233"/>
      <c r="AA1519" s="233"/>
      <c r="AB1519" s="233"/>
      <c r="AC1519" s="150"/>
      <c r="AD1519" s="155"/>
      <c r="AE1519" s="155"/>
      <c r="AF1519" s="157"/>
      <c r="AG1519" s="155"/>
      <c r="AH1519" s="155"/>
      <c r="AI1519" s="138"/>
      <c r="AJ1519" s="139"/>
      <c r="AK1519" s="139"/>
      <c r="AL1519" s="139"/>
      <c r="AM1519" s="139"/>
      <c r="AN1519" s="140"/>
    </row>
    <row r="1520" spans="1:40" s="64" customFormat="1" ht="13.15" customHeight="1" x14ac:dyDescent="0.2">
      <c r="A1520" s="479"/>
      <c r="B1520" s="155"/>
      <c r="C1520" s="155"/>
      <c r="D1520" s="155"/>
      <c r="E1520" s="398"/>
      <c r="F1520" s="147"/>
      <c r="G1520" s="159"/>
      <c r="H1520" s="355"/>
      <c r="I1520" s="274" t="s">
        <v>61</v>
      </c>
      <c r="J1520" s="297" t="s">
        <v>74</v>
      </c>
      <c r="K1520" s="297"/>
      <c r="L1520" s="358"/>
      <c r="M1520" s="355"/>
      <c r="N1520" s="355"/>
      <c r="O1520" s="355"/>
      <c r="P1520" s="217"/>
      <c r="Q1520" s="298"/>
      <c r="R1520" s="298"/>
      <c r="S1520" s="298"/>
      <c r="T1520" s="362"/>
      <c r="U1520" s="56" t="s">
        <v>53</v>
      </c>
      <c r="V1520" s="57"/>
      <c r="W1520" s="57"/>
      <c r="X1520" s="320"/>
      <c r="Y1520" s="233"/>
      <c r="Z1520" s="233"/>
      <c r="AA1520" s="233"/>
      <c r="AB1520" s="233"/>
      <c r="AC1520" s="150"/>
      <c r="AD1520" s="155"/>
      <c r="AE1520" s="155"/>
      <c r="AF1520" s="157"/>
      <c r="AG1520" s="155"/>
      <c r="AH1520" s="155"/>
      <c r="AI1520" s="138"/>
      <c r="AJ1520" s="139"/>
      <c r="AK1520" s="139"/>
      <c r="AL1520" s="139"/>
      <c r="AM1520" s="139"/>
      <c r="AN1520" s="140"/>
    </row>
    <row r="1521" spans="1:40" s="64" customFormat="1" ht="76.5" x14ac:dyDescent="0.2">
      <c r="A1521" s="479"/>
      <c r="B1521" s="155"/>
      <c r="C1521" s="155"/>
      <c r="D1521" s="155"/>
      <c r="E1521" s="398"/>
      <c r="F1521" s="147"/>
      <c r="G1521" s="159"/>
      <c r="H1521" s="355"/>
      <c r="I1521" s="274"/>
      <c r="J1521" s="297"/>
      <c r="K1521" s="297"/>
      <c r="L1521" s="358"/>
      <c r="M1521" s="355"/>
      <c r="N1521" s="355"/>
      <c r="O1521" s="355"/>
      <c r="P1521" s="178"/>
      <c r="Q1521" s="298"/>
      <c r="R1521" s="298"/>
      <c r="S1521" s="298"/>
      <c r="T1521" s="360" t="s">
        <v>62</v>
      </c>
      <c r="U1521" s="56" t="s">
        <v>43</v>
      </c>
      <c r="V1521" s="57"/>
      <c r="W1521" s="57"/>
      <c r="X1521" s="320">
        <f>SUM(IF(V1521="x",15)+IF(V1522="x",5)+IF(V1523="x",15)+IF(V1524="x",10)+IF(V1525="x",15)+IF(V1526="x",10)+IF(V1527="x",30))</f>
        <v>0</v>
      </c>
      <c r="Y1521" s="233"/>
      <c r="Z1521" s="233"/>
      <c r="AA1521" s="233"/>
      <c r="AB1521" s="233"/>
      <c r="AC1521" s="159"/>
      <c r="AD1521" s="155"/>
      <c r="AE1521" s="156"/>
      <c r="AF1521" s="83"/>
      <c r="AG1521" s="155"/>
      <c r="AH1521" s="155"/>
      <c r="AI1521" s="138"/>
      <c r="AJ1521" s="139"/>
      <c r="AK1521" s="139"/>
      <c r="AL1521" s="139"/>
      <c r="AM1521" s="139"/>
      <c r="AN1521" s="140"/>
    </row>
    <row r="1522" spans="1:40" s="64" customFormat="1" ht="63.75" x14ac:dyDescent="0.2">
      <c r="A1522" s="479"/>
      <c r="B1522" s="155"/>
      <c r="C1522" s="155"/>
      <c r="D1522" s="155"/>
      <c r="E1522" s="398"/>
      <c r="F1522" s="147"/>
      <c r="G1522" s="159"/>
      <c r="H1522" s="355"/>
      <c r="I1522" s="274"/>
      <c r="J1522" s="297"/>
      <c r="K1522" s="297"/>
      <c r="L1522" s="358"/>
      <c r="M1522" s="355"/>
      <c r="N1522" s="355"/>
      <c r="O1522" s="355"/>
      <c r="P1522" s="178"/>
      <c r="Q1522" s="298"/>
      <c r="R1522" s="298"/>
      <c r="S1522" s="298"/>
      <c r="T1522" s="361"/>
      <c r="U1522" s="56" t="s">
        <v>46</v>
      </c>
      <c r="V1522" s="57"/>
      <c r="W1522" s="57"/>
      <c r="X1522" s="320"/>
      <c r="Y1522" s="233"/>
      <c r="Z1522" s="233"/>
      <c r="AA1522" s="233"/>
      <c r="AB1522" s="233"/>
      <c r="AC1522" s="159"/>
      <c r="AD1522" s="155"/>
      <c r="AE1522" s="155"/>
      <c r="AF1522" s="157"/>
      <c r="AG1522" s="155"/>
      <c r="AH1522" s="155"/>
      <c r="AI1522" s="138"/>
      <c r="AJ1522" s="139"/>
      <c r="AK1522" s="139"/>
      <c r="AL1522" s="139"/>
      <c r="AM1522" s="139"/>
      <c r="AN1522" s="140"/>
    </row>
    <row r="1523" spans="1:40" s="64" customFormat="1" ht="13.15" customHeight="1" x14ac:dyDescent="0.2">
      <c r="A1523" s="479"/>
      <c r="B1523" s="155"/>
      <c r="C1523" s="155"/>
      <c r="D1523" s="155"/>
      <c r="E1523" s="398"/>
      <c r="F1523" s="147"/>
      <c r="G1523" s="159"/>
      <c r="H1523" s="355"/>
      <c r="I1523" s="56" t="s">
        <v>63</v>
      </c>
      <c r="J1523" s="58" t="s">
        <v>74</v>
      </c>
      <c r="K1523" s="58"/>
      <c r="L1523" s="358"/>
      <c r="M1523" s="355"/>
      <c r="N1523" s="355"/>
      <c r="O1523" s="355"/>
      <c r="P1523" s="178"/>
      <c r="Q1523" s="298"/>
      <c r="R1523" s="298"/>
      <c r="S1523" s="298"/>
      <c r="T1523" s="361"/>
      <c r="U1523" s="56" t="s">
        <v>47</v>
      </c>
      <c r="V1523" s="57"/>
      <c r="W1523" s="57"/>
      <c r="X1523" s="320"/>
      <c r="Y1523" s="233"/>
      <c r="Z1523" s="233"/>
      <c r="AA1523" s="233"/>
      <c r="AB1523" s="233"/>
      <c r="AC1523" s="159"/>
      <c r="AD1523" s="155"/>
      <c r="AE1523" s="155"/>
      <c r="AF1523" s="157"/>
      <c r="AG1523" s="155"/>
      <c r="AH1523" s="155"/>
      <c r="AI1523" s="138"/>
      <c r="AJ1523" s="139"/>
      <c r="AK1523" s="139"/>
      <c r="AL1523" s="139"/>
      <c r="AM1523" s="139"/>
      <c r="AN1523" s="140"/>
    </row>
    <row r="1524" spans="1:40" s="64" customFormat="1" ht="13.15" customHeight="1" x14ac:dyDescent="0.2">
      <c r="A1524" s="479"/>
      <c r="B1524" s="155"/>
      <c r="C1524" s="155"/>
      <c r="D1524" s="155"/>
      <c r="E1524" s="398"/>
      <c r="F1524" s="147"/>
      <c r="G1524" s="159"/>
      <c r="H1524" s="355"/>
      <c r="I1524" s="56" t="s">
        <v>64</v>
      </c>
      <c r="J1524" s="58" t="s">
        <v>74</v>
      </c>
      <c r="K1524" s="58"/>
      <c r="L1524" s="358"/>
      <c r="M1524" s="355"/>
      <c r="N1524" s="355"/>
      <c r="O1524" s="355"/>
      <c r="P1524" s="178"/>
      <c r="Q1524" s="298"/>
      <c r="R1524" s="298"/>
      <c r="S1524" s="298"/>
      <c r="T1524" s="361"/>
      <c r="U1524" s="56" t="s">
        <v>48</v>
      </c>
      <c r="V1524" s="57"/>
      <c r="W1524" s="57"/>
      <c r="X1524" s="320"/>
      <c r="Y1524" s="233"/>
      <c r="Z1524" s="233"/>
      <c r="AA1524" s="233"/>
      <c r="AB1524" s="233"/>
      <c r="AC1524" s="159"/>
      <c r="AD1524" s="155"/>
      <c r="AE1524" s="155"/>
      <c r="AF1524" s="157"/>
      <c r="AG1524" s="155"/>
      <c r="AH1524" s="155"/>
      <c r="AI1524" s="138"/>
      <c r="AJ1524" s="139"/>
      <c r="AK1524" s="139"/>
      <c r="AL1524" s="139"/>
      <c r="AM1524" s="139"/>
      <c r="AN1524" s="140"/>
    </row>
    <row r="1525" spans="1:40" s="64" customFormat="1" ht="63.75" x14ac:dyDescent="0.2">
      <c r="A1525" s="479"/>
      <c r="B1525" s="155"/>
      <c r="C1525" s="155"/>
      <c r="D1525" s="155"/>
      <c r="E1525" s="398"/>
      <c r="F1525" s="147"/>
      <c r="G1525" s="159"/>
      <c r="H1525" s="355"/>
      <c r="I1525" s="56" t="s">
        <v>65</v>
      </c>
      <c r="J1525" s="58" t="s">
        <v>74</v>
      </c>
      <c r="K1525" s="58"/>
      <c r="L1525" s="358"/>
      <c r="M1525" s="355"/>
      <c r="N1525" s="355"/>
      <c r="O1525" s="355"/>
      <c r="P1525" s="178"/>
      <c r="Q1525" s="298"/>
      <c r="R1525" s="298"/>
      <c r="S1525" s="298"/>
      <c r="T1525" s="361"/>
      <c r="U1525" s="56" t="s">
        <v>50</v>
      </c>
      <c r="V1525" s="57"/>
      <c r="W1525" s="57"/>
      <c r="X1525" s="320"/>
      <c r="Y1525" s="233"/>
      <c r="Z1525" s="233"/>
      <c r="AA1525" s="233"/>
      <c r="AB1525" s="233"/>
      <c r="AC1525" s="159"/>
      <c r="AD1525" s="155"/>
      <c r="AE1525" s="155"/>
      <c r="AF1525" s="157"/>
      <c r="AG1525" s="155"/>
      <c r="AH1525" s="155"/>
      <c r="AI1525" s="138"/>
      <c r="AJ1525" s="139"/>
      <c r="AK1525" s="139"/>
      <c r="AL1525" s="139"/>
      <c r="AM1525" s="139"/>
      <c r="AN1525" s="140"/>
    </row>
    <row r="1526" spans="1:40" s="64" customFormat="1" ht="63.75" x14ac:dyDescent="0.2">
      <c r="A1526" s="479"/>
      <c r="B1526" s="155"/>
      <c r="C1526" s="155"/>
      <c r="D1526" s="155"/>
      <c r="E1526" s="398"/>
      <c r="F1526" s="147"/>
      <c r="G1526" s="159"/>
      <c r="H1526" s="355"/>
      <c r="I1526" s="56" t="s">
        <v>66</v>
      </c>
      <c r="J1526" s="58" t="s">
        <v>74</v>
      </c>
      <c r="K1526" s="58"/>
      <c r="L1526" s="358"/>
      <c r="M1526" s="355"/>
      <c r="N1526" s="355"/>
      <c r="O1526" s="355"/>
      <c r="P1526" s="178"/>
      <c r="Q1526" s="298"/>
      <c r="R1526" s="298"/>
      <c r="S1526" s="298"/>
      <c r="T1526" s="361"/>
      <c r="U1526" s="56" t="s">
        <v>52</v>
      </c>
      <c r="V1526" s="57"/>
      <c r="W1526" s="57"/>
      <c r="X1526" s="320"/>
      <c r="Y1526" s="233"/>
      <c r="Z1526" s="233"/>
      <c r="AA1526" s="233"/>
      <c r="AB1526" s="233"/>
      <c r="AC1526" s="159"/>
      <c r="AD1526" s="155"/>
      <c r="AE1526" s="155"/>
      <c r="AF1526" s="157"/>
      <c r="AG1526" s="155"/>
      <c r="AH1526" s="155"/>
      <c r="AI1526" s="138"/>
      <c r="AJ1526" s="139"/>
      <c r="AK1526" s="139"/>
      <c r="AL1526" s="139"/>
      <c r="AM1526" s="139"/>
      <c r="AN1526" s="140"/>
    </row>
    <row r="1527" spans="1:40" s="64" customFormat="1" ht="13.15" customHeight="1" x14ac:dyDescent="0.2">
      <c r="A1527" s="479"/>
      <c r="B1527" s="155"/>
      <c r="C1527" s="155"/>
      <c r="D1527" s="155"/>
      <c r="E1527" s="398"/>
      <c r="F1527" s="147"/>
      <c r="G1527" s="159"/>
      <c r="H1527" s="355"/>
      <c r="I1527" s="56" t="s">
        <v>67</v>
      </c>
      <c r="J1527" s="58" t="s">
        <v>74</v>
      </c>
      <c r="K1527" s="58"/>
      <c r="L1527" s="358"/>
      <c r="M1527" s="355"/>
      <c r="N1527" s="355"/>
      <c r="O1527" s="355"/>
      <c r="P1527" s="178"/>
      <c r="Q1527" s="298"/>
      <c r="R1527" s="298"/>
      <c r="S1527" s="298"/>
      <c r="T1527" s="362"/>
      <c r="U1527" s="56" t="s">
        <v>53</v>
      </c>
      <c r="V1527" s="57"/>
      <c r="W1527" s="57"/>
      <c r="X1527" s="320"/>
      <c r="Y1527" s="233"/>
      <c r="Z1527" s="233"/>
      <c r="AA1527" s="233"/>
      <c r="AB1527" s="233"/>
      <c r="AC1527" s="159"/>
      <c r="AD1527" s="155"/>
      <c r="AE1527" s="155"/>
      <c r="AF1527" s="157"/>
      <c r="AG1527" s="155"/>
      <c r="AH1527" s="155"/>
      <c r="AI1527" s="138"/>
      <c r="AJ1527" s="139"/>
      <c r="AK1527" s="139"/>
      <c r="AL1527" s="139"/>
      <c r="AM1527" s="139"/>
      <c r="AN1527" s="140"/>
    </row>
    <row r="1528" spans="1:40" s="64" customFormat="1" ht="13.15" customHeight="1" x14ac:dyDescent="0.2">
      <c r="A1528" s="479"/>
      <c r="B1528" s="155"/>
      <c r="C1528" s="155"/>
      <c r="D1528" s="155"/>
      <c r="E1528" s="398"/>
      <c r="F1528" s="147"/>
      <c r="G1528" s="159"/>
      <c r="H1528" s="355"/>
      <c r="I1528" s="56" t="s">
        <v>68</v>
      </c>
      <c r="J1528" s="36"/>
      <c r="K1528" s="58" t="s">
        <v>74</v>
      </c>
      <c r="L1528" s="358"/>
      <c r="M1528" s="355"/>
      <c r="N1528" s="355"/>
      <c r="O1528" s="355"/>
      <c r="P1528" s="368" t="s">
        <v>69</v>
      </c>
      <c r="Q1528" s="369"/>
      <c r="R1528" s="369"/>
      <c r="S1528" s="369"/>
      <c r="T1528" s="369"/>
      <c r="U1528" s="369"/>
      <c r="V1528" s="369"/>
      <c r="W1528" s="369"/>
      <c r="X1528" s="370"/>
      <c r="Y1528" s="233"/>
      <c r="Z1528" s="233"/>
      <c r="AA1528" s="233"/>
      <c r="AB1528" s="233"/>
      <c r="AC1528" s="159"/>
      <c r="AD1528" s="155"/>
      <c r="AE1528" s="60"/>
      <c r="AF1528" s="84"/>
      <c r="AG1528" s="155"/>
      <c r="AH1528" s="155"/>
      <c r="AI1528" s="138"/>
      <c r="AJ1528" s="139"/>
      <c r="AK1528" s="139"/>
      <c r="AL1528" s="139"/>
      <c r="AM1528" s="139"/>
      <c r="AN1528" s="140"/>
    </row>
    <row r="1529" spans="1:40" s="64" customFormat="1" ht="13.15" customHeight="1" x14ac:dyDescent="0.2">
      <c r="A1529" s="479"/>
      <c r="B1529" s="155"/>
      <c r="C1529" s="155"/>
      <c r="D1529" s="155"/>
      <c r="E1529" s="398"/>
      <c r="F1529" s="147"/>
      <c r="G1529" s="159"/>
      <c r="H1529" s="355"/>
      <c r="I1529" s="56" t="s">
        <v>70</v>
      </c>
      <c r="J1529" s="58" t="s">
        <v>74</v>
      </c>
      <c r="K1529" s="58"/>
      <c r="L1529" s="358"/>
      <c r="M1529" s="355"/>
      <c r="N1529" s="355"/>
      <c r="O1529" s="355"/>
      <c r="P1529" s="371"/>
      <c r="Q1529" s="372"/>
      <c r="R1529" s="372"/>
      <c r="S1529" s="372"/>
      <c r="T1529" s="372"/>
      <c r="U1529" s="372"/>
      <c r="V1529" s="372"/>
      <c r="W1529" s="372"/>
      <c r="X1529" s="373"/>
      <c r="Y1529" s="233"/>
      <c r="Z1529" s="233"/>
      <c r="AA1529" s="233"/>
      <c r="AB1529" s="233"/>
      <c r="AC1529" s="159"/>
      <c r="AD1529" s="155"/>
      <c r="AE1529" s="60"/>
      <c r="AF1529" s="84"/>
      <c r="AG1529" s="155"/>
      <c r="AH1529" s="155"/>
      <c r="AI1529" s="138"/>
      <c r="AJ1529" s="139"/>
      <c r="AK1529" s="139"/>
      <c r="AL1529" s="139"/>
      <c r="AM1529" s="139"/>
      <c r="AN1529" s="140"/>
    </row>
    <row r="1530" spans="1:40" s="64" customFormat="1" ht="13.15" customHeight="1" x14ac:dyDescent="0.2">
      <c r="A1530" s="479"/>
      <c r="B1530" s="155"/>
      <c r="C1530" s="155"/>
      <c r="D1530" s="155"/>
      <c r="E1530" s="398"/>
      <c r="F1530" s="147"/>
      <c r="G1530" s="159"/>
      <c r="H1530" s="355"/>
      <c r="I1530" s="56" t="s">
        <v>71</v>
      </c>
      <c r="J1530" s="58" t="s">
        <v>74</v>
      </c>
      <c r="K1530" s="58"/>
      <c r="L1530" s="358"/>
      <c r="M1530" s="355"/>
      <c r="N1530" s="355"/>
      <c r="O1530" s="355"/>
      <c r="P1530" s="371"/>
      <c r="Q1530" s="372"/>
      <c r="R1530" s="372"/>
      <c r="S1530" s="372"/>
      <c r="T1530" s="372"/>
      <c r="U1530" s="372"/>
      <c r="V1530" s="372"/>
      <c r="W1530" s="372"/>
      <c r="X1530" s="373"/>
      <c r="Y1530" s="233"/>
      <c r="Z1530" s="233"/>
      <c r="AA1530" s="233"/>
      <c r="AB1530" s="233"/>
      <c r="AC1530" s="159"/>
      <c r="AD1530" s="155"/>
      <c r="AE1530" s="60"/>
      <c r="AF1530" s="84"/>
      <c r="AG1530" s="155"/>
      <c r="AH1530" s="155"/>
      <c r="AI1530" s="138"/>
      <c r="AJ1530" s="139"/>
      <c r="AK1530" s="139"/>
      <c r="AL1530" s="139"/>
      <c r="AM1530" s="139"/>
      <c r="AN1530" s="140"/>
    </row>
    <row r="1531" spans="1:40" s="64" customFormat="1" ht="13.15" customHeight="1" x14ac:dyDescent="0.2">
      <c r="A1531" s="479"/>
      <c r="B1531" s="155"/>
      <c r="C1531" s="179"/>
      <c r="D1531" s="179"/>
      <c r="E1531" s="399"/>
      <c r="F1531" s="148"/>
      <c r="G1531" s="160"/>
      <c r="H1531" s="356"/>
      <c r="I1531" s="34" t="s">
        <v>72</v>
      </c>
      <c r="J1531" s="38"/>
      <c r="K1531" s="58" t="s">
        <v>74</v>
      </c>
      <c r="L1531" s="359"/>
      <c r="M1531" s="356"/>
      <c r="N1531" s="356"/>
      <c r="O1531" s="356"/>
      <c r="P1531" s="374"/>
      <c r="Q1531" s="375"/>
      <c r="R1531" s="375"/>
      <c r="S1531" s="375"/>
      <c r="T1531" s="375"/>
      <c r="U1531" s="375"/>
      <c r="V1531" s="375"/>
      <c r="W1531" s="375"/>
      <c r="X1531" s="376"/>
      <c r="Y1531" s="234"/>
      <c r="Z1531" s="234"/>
      <c r="AA1531" s="234"/>
      <c r="AB1531" s="234"/>
      <c r="AC1531" s="160"/>
      <c r="AD1531" s="179"/>
      <c r="AE1531" s="61"/>
      <c r="AF1531" s="85"/>
      <c r="AG1531" s="179"/>
      <c r="AH1531" s="179"/>
      <c r="AI1531" s="143"/>
      <c r="AJ1531" s="144"/>
      <c r="AK1531" s="144"/>
      <c r="AL1531" s="144"/>
      <c r="AM1531" s="144"/>
      <c r="AN1531" s="145"/>
    </row>
    <row r="1532" spans="1:40" s="64" customFormat="1" ht="26.45" customHeight="1" x14ac:dyDescent="0.2">
      <c r="A1532" s="479"/>
      <c r="B1532" s="155"/>
      <c r="C1532" s="178" t="s">
        <v>525</v>
      </c>
      <c r="D1532" s="217" t="s">
        <v>549</v>
      </c>
      <c r="E1532" s="411" t="s">
        <v>562</v>
      </c>
      <c r="F1532" s="178" t="s">
        <v>563</v>
      </c>
      <c r="G1532" s="170">
        <v>1</v>
      </c>
      <c r="H1532" s="366" t="str">
        <f>IF(G1532=1,"RARA VEZ",IF(G1532=2,"IMPROBABLE",IF(G1532=3,"POSIBLE",IF(G1532=4,"PROBABLE",IF(G1532=5,"CASI SEGURO"," ")))))</f>
        <v>RARA VEZ</v>
      </c>
      <c r="I1532" s="56" t="s">
        <v>41</v>
      </c>
      <c r="J1532" s="65"/>
      <c r="K1532" s="58" t="s">
        <v>74</v>
      </c>
      <c r="L1532" s="367">
        <f>COUNTIF(J1532:J1563,"x")</f>
        <v>10</v>
      </c>
      <c r="M1532" s="366" t="str">
        <f>IF(L1532&lt;6,"5",IF(L1532&gt;11,"20",IF(L1532&gt;6,"10","10 ")))</f>
        <v>10</v>
      </c>
      <c r="N1532" s="366">
        <f>(G1532*M1532)</f>
        <v>10</v>
      </c>
      <c r="O1532" s="366" t="str">
        <f>IF(N1532&lt;11,"BAJA",IF(N1532&gt;59,"EXTREMA",IF(N1532=15,"MODERADA",IF(N1532=20,"MODERADA",IF(N1532=25,"MODERADA",IF(N1532=30,"ALTA",IF(N1532=40,"ALTA",IF(N1532=50,"ALTA"," "))))))))</f>
        <v>BAJA</v>
      </c>
      <c r="P1532" s="217" t="s">
        <v>564</v>
      </c>
      <c r="Q1532" s="298" t="s">
        <v>73</v>
      </c>
      <c r="R1532" s="298"/>
      <c r="S1532" s="298"/>
      <c r="T1532" s="360" t="s">
        <v>42</v>
      </c>
      <c r="U1532" s="56" t="s">
        <v>43</v>
      </c>
      <c r="V1532" s="57"/>
      <c r="W1532" s="57" t="s">
        <v>73</v>
      </c>
      <c r="X1532" s="320">
        <f>SUM(IF(V1532="x",15)+IF(V1533="x",5)+IF(V1534="x",15)+IF(V1535="x",10)+IF(V1536="x",15)+IF(V1537="x",10)+IF(V1538="x",30))</f>
        <v>70</v>
      </c>
      <c r="Y1532" s="233">
        <f>AVERAGE(X1532:X1559)</f>
        <v>17.5</v>
      </c>
      <c r="Z1532" s="233" t="str">
        <f>IF(Y1532&lt;86,"DEBIL",IF(Y1532&gt;95,"FUERTE",IF(Y1532=86,"MODERADO",IF(Y1532=87,"MODERADO",IF(Y1532=88,"MODERADO",IF(Y1532=89,"MODERADO",IF(Y1532=90,"MODERADO",IF(Y1532=91,"MODERADO",IF(Y1532=92,"MODERADO",IF(Y1532=93,"MODERADO",IF(Y1532=94,"MODERADO",IF(Y1532=95,"MODERADO"," "))))))))))))</f>
        <v>DEBIL</v>
      </c>
      <c r="AA1532" s="232" t="str">
        <f>IF(Y1532&lt;85,O1532," ")</f>
        <v>BAJA</v>
      </c>
      <c r="AB1532" s="232" t="s">
        <v>44</v>
      </c>
      <c r="AC1532" s="152" t="s">
        <v>670</v>
      </c>
      <c r="AD1532" s="178"/>
      <c r="AE1532" s="178"/>
      <c r="AF1532" s="187"/>
      <c r="AG1532" s="178"/>
      <c r="AH1532" s="178"/>
      <c r="AI1532" s="135"/>
      <c r="AJ1532" s="136"/>
      <c r="AK1532" s="136"/>
      <c r="AL1532" s="136"/>
      <c r="AM1532" s="136"/>
      <c r="AN1532" s="137"/>
    </row>
    <row r="1533" spans="1:40" s="64" customFormat="1" ht="25.5" customHeight="1" x14ac:dyDescent="0.2">
      <c r="A1533" s="479"/>
      <c r="B1533" s="155"/>
      <c r="C1533" s="155"/>
      <c r="D1533" s="217"/>
      <c r="E1533" s="398"/>
      <c r="F1533" s="147"/>
      <c r="G1533" s="159"/>
      <c r="H1533" s="355"/>
      <c r="I1533" s="274" t="s">
        <v>45</v>
      </c>
      <c r="J1533" s="297"/>
      <c r="K1533" s="297" t="s">
        <v>74</v>
      </c>
      <c r="L1533" s="358"/>
      <c r="M1533" s="355"/>
      <c r="N1533" s="355"/>
      <c r="O1533" s="355"/>
      <c r="P1533" s="217"/>
      <c r="Q1533" s="298"/>
      <c r="R1533" s="298"/>
      <c r="S1533" s="298"/>
      <c r="T1533" s="361"/>
      <c r="U1533" s="56" t="s">
        <v>46</v>
      </c>
      <c r="V1533" s="57" t="s">
        <v>73</v>
      </c>
      <c r="W1533" s="57"/>
      <c r="X1533" s="320"/>
      <c r="Y1533" s="233"/>
      <c r="Z1533" s="233"/>
      <c r="AA1533" s="233"/>
      <c r="AB1533" s="233"/>
      <c r="AC1533" s="153"/>
      <c r="AD1533" s="155"/>
      <c r="AE1533" s="155"/>
      <c r="AF1533" s="157"/>
      <c r="AG1533" s="155"/>
      <c r="AH1533" s="155"/>
      <c r="AI1533" s="138"/>
      <c r="AJ1533" s="139"/>
      <c r="AK1533" s="139"/>
      <c r="AL1533" s="139"/>
      <c r="AM1533" s="139"/>
      <c r="AN1533" s="140"/>
    </row>
    <row r="1534" spans="1:40" s="64" customFormat="1" ht="13.15" customHeight="1" x14ac:dyDescent="0.2">
      <c r="A1534" s="479"/>
      <c r="B1534" s="155"/>
      <c r="C1534" s="155"/>
      <c r="D1534" s="217"/>
      <c r="E1534" s="398"/>
      <c r="F1534" s="147"/>
      <c r="G1534" s="159"/>
      <c r="H1534" s="355"/>
      <c r="I1534" s="274"/>
      <c r="J1534" s="297"/>
      <c r="K1534" s="297"/>
      <c r="L1534" s="358"/>
      <c r="M1534" s="355"/>
      <c r="N1534" s="355"/>
      <c r="O1534" s="355"/>
      <c r="P1534" s="217"/>
      <c r="Q1534" s="298"/>
      <c r="R1534" s="298"/>
      <c r="S1534" s="298"/>
      <c r="T1534" s="361"/>
      <c r="U1534" s="56" t="s">
        <v>47</v>
      </c>
      <c r="V1534" s="57"/>
      <c r="W1534" s="57" t="s">
        <v>73</v>
      </c>
      <c r="X1534" s="320"/>
      <c r="Y1534" s="233"/>
      <c r="Z1534" s="233"/>
      <c r="AA1534" s="233"/>
      <c r="AB1534" s="233"/>
      <c r="AC1534" s="153"/>
      <c r="AD1534" s="155"/>
      <c r="AE1534" s="155"/>
      <c r="AF1534" s="157"/>
      <c r="AG1534" s="155"/>
      <c r="AH1534" s="155"/>
      <c r="AI1534" s="138"/>
      <c r="AJ1534" s="139"/>
      <c r="AK1534" s="139"/>
      <c r="AL1534" s="139"/>
      <c r="AM1534" s="139"/>
      <c r="AN1534" s="140"/>
    </row>
    <row r="1535" spans="1:40" s="64" customFormat="1" ht="13.15" customHeight="1" x14ac:dyDescent="0.2">
      <c r="A1535" s="479"/>
      <c r="B1535" s="155"/>
      <c r="C1535" s="155"/>
      <c r="D1535" s="217"/>
      <c r="E1535" s="398"/>
      <c r="F1535" s="147"/>
      <c r="G1535" s="159"/>
      <c r="H1535" s="355"/>
      <c r="I1535" s="274"/>
      <c r="J1535" s="297"/>
      <c r="K1535" s="297"/>
      <c r="L1535" s="358"/>
      <c r="M1535" s="355"/>
      <c r="N1535" s="355"/>
      <c r="O1535" s="355"/>
      <c r="P1535" s="217"/>
      <c r="Q1535" s="298"/>
      <c r="R1535" s="298"/>
      <c r="S1535" s="298"/>
      <c r="T1535" s="361"/>
      <c r="U1535" s="56" t="s">
        <v>48</v>
      </c>
      <c r="V1535" s="57" t="s">
        <v>73</v>
      </c>
      <c r="W1535" s="57"/>
      <c r="X1535" s="320"/>
      <c r="Y1535" s="233"/>
      <c r="Z1535" s="233"/>
      <c r="AA1535" s="233"/>
      <c r="AB1535" s="233"/>
      <c r="AC1535" s="153"/>
      <c r="AD1535" s="155"/>
      <c r="AE1535" s="155"/>
      <c r="AF1535" s="157"/>
      <c r="AG1535" s="155"/>
      <c r="AH1535" s="155"/>
      <c r="AI1535" s="138"/>
      <c r="AJ1535" s="139"/>
      <c r="AK1535" s="139"/>
      <c r="AL1535" s="139"/>
      <c r="AM1535" s="139"/>
      <c r="AN1535" s="140"/>
    </row>
    <row r="1536" spans="1:40" s="64" customFormat="1" ht="63.75" x14ac:dyDescent="0.2">
      <c r="A1536" s="479"/>
      <c r="B1536" s="155"/>
      <c r="C1536" s="155"/>
      <c r="D1536" s="217"/>
      <c r="E1536" s="398"/>
      <c r="F1536" s="147"/>
      <c r="G1536" s="159"/>
      <c r="H1536" s="355"/>
      <c r="I1536" s="56" t="s">
        <v>49</v>
      </c>
      <c r="J1536" s="58"/>
      <c r="K1536" s="58" t="s">
        <v>74</v>
      </c>
      <c r="L1536" s="358"/>
      <c r="M1536" s="355"/>
      <c r="N1536" s="355"/>
      <c r="O1536" s="355"/>
      <c r="P1536" s="217"/>
      <c r="Q1536" s="298"/>
      <c r="R1536" s="298"/>
      <c r="S1536" s="298"/>
      <c r="T1536" s="361"/>
      <c r="U1536" s="56" t="s">
        <v>50</v>
      </c>
      <c r="V1536" s="57" t="s">
        <v>73</v>
      </c>
      <c r="W1536" s="57"/>
      <c r="X1536" s="320"/>
      <c r="Y1536" s="233"/>
      <c r="Z1536" s="233"/>
      <c r="AA1536" s="233"/>
      <c r="AB1536" s="233"/>
      <c r="AC1536" s="153"/>
      <c r="AD1536" s="155"/>
      <c r="AE1536" s="155"/>
      <c r="AF1536" s="157"/>
      <c r="AG1536" s="155"/>
      <c r="AH1536" s="155"/>
      <c r="AI1536" s="138"/>
      <c r="AJ1536" s="139"/>
      <c r="AK1536" s="139"/>
      <c r="AL1536" s="139"/>
      <c r="AM1536" s="139"/>
      <c r="AN1536" s="140"/>
    </row>
    <row r="1537" spans="1:40" s="64" customFormat="1" ht="63.75" x14ac:dyDescent="0.2">
      <c r="A1537" s="479"/>
      <c r="B1537" s="155"/>
      <c r="C1537" s="155"/>
      <c r="D1537" s="217"/>
      <c r="E1537" s="398"/>
      <c r="F1537" s="147"/>
      <c r="G1537" s="159"/>
      <c r="H1537" s="355"/>
      <c r="I1537" s="274" t="s">
        <v>51</v>
      </c>
      <c r="J1537" s="297"/>
      <c r="K1537" s="297" t="s">
        <v>74</v>
      </c>
      <c r="L1537" s="358"/>
      <c r="M1537" s="355"/>
      <c r="N1537" s="355"/>
      <c r="O1537" s="355"/>
      <c r="P1537" s="217"/>
      <c r="Q1537" s="298"/>
      <c r="R1537" s="298"/>
      <c r="S1537" s="298"/>
      <c r="T1537" s="361"/>
      <c r="U1537" s="56" t="s">
        <v>52</v>
      </c>
      <c r="V1537" s="57" t="s">
        <v>73</v>
      </c>
      <c r="W1537" s="57"/>
      <c r="X1537" s="320"/>
      <c r="Y1537" s="233"/>
      <c r="Z1537" s="233"/>
      <c r="AA1537" s="233"/>
      <c r="AB1537" s="233"/>
      <c r="AC1537" s="153"/>
      <c r="AD1537" s="155"/>
      <c r="AE1537" s="155"/>
      <c r="AF1537" s="157"/>
      <c r="AG1537" s="155"/>
      <c r="AH1537" s="155"/>
      <c r="AI1537" s="138"/>
      <c r="AJ1537" s="139"/>
      <c r="AK1537" s="139"/>
      <c r="AL1537" s="139"/>
      <c r="AM1537" s="139"/>
      <c r="AN1537" s="140"/>
    </row>
    <row r="1538" spans="1:40" s="64" customFormat="1" ht="13.15" customHeight="1" x14ac:dyDescent="0.2">
      <c r="A1538" s="479"/>
      <c r="B1538" s="155"/>
      <c r="C1538" s="155"/>
      <c r="D1538" s="217"/>
      <c r="E1538" s="398"/>
      <c r="F1538" s="147"/>
      <c r="G1538" s="159"/>
      <c r="H1538" s="355"/>
      <c r="I1538" s="274"/>
      <c r="J1538" s="297"/>
      <c r="K1538" s="297"/>
      <c r="L1538" s="358"/>
      <c r="M1538" s="355"/>
      <c r="N1538" s="355"/>
      <c r="O1538" s="355"/>
      <c r="P1538" s="217"/>
      <c r="Q1538" s="298"/>
      <c r="R1538" s="298"/>
      <c r="S1538" s="298"/>
      <c r="T1538" s="362"/>
      <c r="U1538" s="56" t="s">
        <v>53</v>
      </c>
      <c r="V1538" s="57" t="s">
        <v>73</v>
      </c>
      <c r="W1538" s="57"/>
      <c r="X1538" s="320"/>
      <c r="Y1538" s="233"/>
      <c r="Z1538" s="233"/>
      <c r="AA1538" s="233"/>
      <c r="AB1538" s="233"/>
      <c r="AC1538" s="153"/>
      <c r="AD1538" s="155"/>
      <c r="AE1538" s="155"/>
      <c r="AF1538" s="157"/>
      <c r="AG1538" s="155"/>
      <c r="AH1538" s="155"/>
      <c r="AI1538" s="138"/>
      <c r="AJ1538" s="139"/>
      <c r="AK1538" s="139"/>
      <c r="AL1538" s="139"/>
      <c r="AM1538" s="139"/>
      <c r="AN1538" s="140"/>
    </row>
    <row r="1539" spans="1:40" s="64" customFormat="1" ht="76.5" x14ac:dyDescent="0.2">
      <c r="A1539" s="479"/>
      <c r="B1539" s="155"/>
      <c r="C1539" s="155"/>
      <c r="D1539" s="217"/>
      <c r="E1539" s="398"/>
      <c r="F1539" s="147"/>
      <c r="G1539" s="159"/>
      <c r="H1539" s="355"/>
      <c r="I1539" s="274"/>
      <c r="J1539" s="297"/>
      <c r="K1539" s="297"/>
      <c r="L1539" s="358"/>
      <c r="M1539" s="355"/>
      <c r="N1539" s="355"/>
      <c r="O1539" s="355"/>
      <c r="P1539" s="328"/>
      <c r="Q1539" s="298"/>
      <c r="R1539" s="298"/>
      <c r="S1539" s="298"/>
      <c r="T1539" s="360" t="s">
        <v>54</v>
      </c>
      <c r="U1539" s="56" t="s">
        <v>43</v>
      </c>
      <c r="V1539" s="57"/>
      <c r="W1539" s="57"/>
      <c r="X1539" s="320">
        <f>SUM(IF(V1539="x",15)+IF(V1540="x",5)+IF(V1541="x",15)+IF(V1542="x",10)+IF(V1543="x",15)+IF(V1544="x",10)+IF(V1545="x",30))</f>
        <v>0</v>
      </c>
      <c r="Y1539" s="233"/>
      <c r="Z1539" s="233"/>
      <c r="AA1539" s="233"/>
      <c r="AB1539" s="233"/>
      <c r="AC1539" s="153"/>
      <c r="AD1539" s="155"/>
      <c r="AE1539" s="156"/>
      <c r="AF1539" s="157"/>
      <c r="AG1539" s="155"/>
      <c r="AH1539" s="155"/>
      <c r="AI1539" s="138"/>
      <c r="AJ1539" s="139"/>
      <c r="AK1539" s="139"/>
      <c r="AL1539" s="139"/>
      <c r="AM1539" s="139"/>
      <c r="AN1539" s="140"/>
    </row>
    <row r="1540" spans="1:40" s="64" customFormat="1" ht="63.75" x14ac:dyDescent="0.2">
      <c r="A1540" s="479"/>
      <c r="B1540" s="155"/>
      <c r="C1540" s="155"/>
      <c r="D1540" s="217"/>
      <c r="E1540" s="398"/>
      <c r="F1540" s="147"/>
      <c r="G1540" s="159"/>
      <c r="H1540" s="355"/>
      <c r="I1540" s="274" t="s">
        <v>55</v>
      </c>
      <c r="J1540" s="297" t="s">
        <v>74</v>
      </c>
      <c r="K1540" s="297"/>
      <c r="L1540" s="358"/>
      <c r="M1540" s="355"/>
      <c r="N1540" s="355"/>
      <c r="O1540" s="355"/>
      <c r="P1540" s="328"/>
      <c r="Q1540" s="298"/>
      <c r="R1540" s="298"/>
      <c r="S1540" s="298"/>
      <c r="T1540" s="361"/>
      <c r="U1540" s="56" t="s">
        <v>46</v>
      </c>
      <c r="V1540" s="57"/>
      <c r="W1540" s="57"/>
      <c r="X1540" s="320"/>
      <c r="Y1540" s="233"/>
      <c r="Z1540" s="233"/>
      <c r="AA1540" s="233"/>
      <c r="AB1540" s="233"/>
      <c r="AC1540" s="153"/>
      <c r="AD1540" s="155"/>
      <c r="AE1540" s="155"/>
      <c r="AF1540" s="157"/>
      <c r="AG1540" s="155"/>
      <c r="AH1540" s="155"/>
      <c r="AI1540" s="138"/>
      <c r="AJ1540" s="139"/>
      <c r="AK1540" s="139"/>
      <c r="AL1540" s="139"/>
      <c r="AM1540" s="139"/>
      <c r="AN1540" s="140"/>
    </row>
    <row r="1541" spans="1:40" s="64" customFormat="1" ht="13.15" customHeight="1" x14ac:dyDescent="0.2">
      <c r="A1541" s="479"/>
      <c r="B1541" s="155"/>
      <c r="C1541" s="155"/>
      <c r="D1541" s="217"/>
      <c r="E1541" s="398"/>
      <c r="F1541" s="147"/>
      <c r="G1541" s="159"/>
      <c r="H1541" s="355"/>
      <c r="I1541" s="274"/>
      <c r="J1541" s="297"/>
      <c r="K1541" s="297"/>
      <c r="L1541" s="358"/>
      <c r="M1541" s="355"/>
      <c r="N1541" s="355"/>
      <c r="O1541" s="355"/>
      <c r="P1541" s="328"/>
      <c r="Q1541" s="298"/>
      <c r="R1541" s="298"/>
      <c r="S1541" s="298"/>
      <c r="T1541" s="361"/>
      <c r="U1541" s="56" t="s">
        <v>47</v>
      </c>
      <c r="V1541" s="57"/>
      <c r="W1541" s="57"/>
      <c r="X1541" s="320"/>
      <c r="Y1541" s="233"/>
      <c r="Z1541" s="233"/>
      <c r="AA1541" s="233"/>
      <c r="AB1541" s="233"/>
      <c r="AC1541" s="153"/>
      <c r="AD1541" s="155"/>
      <c r="AE1541" s="155"/>
      <c r="AF1541" s="157"/>
      <c r="AG1541" s="155"/>
      <c r="AH1541" s="155"/>
      <c r="AI1541" s="138"/>
      <c r="AJ1541" s="139"/>
      <c r="AK1541" s="139"/>
      <c r="AL1541" s="139"/>
      <c r="AM1541" s="139"/>
      <c r="AN1541" s="140"/>
    </row>
    <row r="1542" spans="1:40" s="64" customFormat="1" ht="13.15" customHeight="1" x14ac:dyDescent="0.2">
      <c r="A1542" s="479"/>
      <c r="B1542" s="155"/>
      <c r="C1542" s="155"/>
      <c r="D1542" s="217"/>
      <c r="E1542" s="398"/>
      <c r="F1542" s="147"/>
      <c r="G1542" s="159"/>
      <c r="H1542" s="355"/>
      <c r="I1542" s="274"/>
      <c r="J1542" s="297"/>
      <c r="K1542" s="297"/>
      <c r="L1542" s="358"/>
      <c r="M1542" s="355"/>
      <c r="N1542" s="355"/>
      <c r="O1542" s="355"/>
      <c r="P1542" s="328"/>
      <c r="Q1542" s="298"/>
      <c r="R1542" s="298"/>
      <c r="S1542" s="298"/>
      <c r="T1542" s="361"/>
      <c r="U1542" s="56" t="s">
        <v>48</v>
      </c>
      <c r="V1542" s="57"/>
      <c r="W1542" s="57"/>
      <c r="X1542" s="320"/>
      <c r="Y1542" s="233"/>
      <c r="Z1542" s="233"/>
      <c r="AA1542" s="233"/>
      <c r="AB1542" s="233"/>
      <c r="AC1542" s="153"/>
      <c r="AD1542" s="155"/>
      <c r="AE1542" s="155"/>
      <c r="AF1542" s="157"/>
      <c r="AG1542" s="155"/>
      <c r="AH1542" s="155"/>
      <c r="AI1542" s="138"/>
      <c r="AJ1542" s="139"/>
      <c r="AK1542" s="139"/>
      <c r="AL1542" s="139"/>
      <c r="AM1542" s="139"/>
      <c r="AN1542" s="140"/>
    </row>
    <row r="1543" spans="1:40" s="64" customFormat="1" ht="63.75" x14ac:dyDescent="0.2">
      <c r="A1543" s="479"/>
      <c r="B1543" s="155"/>
      <c r="C1543" s="155"/>
      <c r="D1543" s="217"/>
      <c r="E1543" s="398"/>
      <c r="F1543" s="147"/>
      <c r="G1543" s="159"/>
      <c r="H1543" s="355"/>
      <c r="I1543" s="56" t="s">
        <v>56</v>
      </c>
      <c r="J1543" s="58"/>
      <c r="K1543" s="58" t="s">
        <v>74</v>
      </c>
      <c r="L1543" s="358"/>
      <c r="M1543" s="355"/>
      <c r="N1543" s="355"/>
      <c r="O1543" s="355"/>
      <c r="P1543" s="328"/>
      <c r="Q1543" s="298"/>
      <c r="R1543" s="298"/>
      <c r="S1543" s="298"/>
      <c r="T1543" s="361"/>
      <c r="U1543" s="56" t="s">
        <v>50</v>
      </c>
      <c r="V1543" s="57"/>
      <c r="W1543" s="57"/>
      <c r="X1543" s="320"/>
      <c r="Y1543" s="233"/>
      <c r="Z1543" s="233"/>
      <c r="AA1543" s="233"/>
      <c r="AB1543" s="233"/>
      <c r="AC1543" s="153"/>
      <c r="AD1543" s="155"/>
      <c r="AE1543" s="155"/>
      <c r="AF1543" s="157"/>
      <c r="AG1543" s="155"/>
      <c r="AH1543" s="155"/>
      <c r="AI1543" s="138"/>
      <c r="AJ1543" s="139"/>
      <c r="AK1543" s="139"/>
      <c r="AL1543" s="139"/>
      <c r="AM1543" s="139"/>
      <c r="AN1543" s="140"/>
    </row>
    <row r="1544" spans="1:40" s="64" customFormat="1" ht="63.75" x14ac:dyDescent="0.2">
      <c r="A1544" s="479"/>
      <c r="B1544" s="155"/>
      <c r="C1544" s="155"/>
      <c r="D1544" s="217"/>
      <c r="E1544" s="398"/>
      <c r="F1544" s="147"/>
      <c r="G1544" s="159"/>
      <c r="H1544" s="355"/>
      <c r="I1544" s="274" t="s">
        <v>57</v>
      </c>
      <c r="J1544" s="297"/>
      <c r="K1544" s="297" t="s">
        <v>74</v>
      </c>
      <c r="L1544" s="358"/>
      <c r="M1544" s="355"/>
      <c r="N1544" s="355"/>
      <c r="O1544" s="355"/>
      <c r="P1544" s="328"/>
      <c r="Q1544" s="298"/>
      <c r="R1544" s="298"/>
      <c r="S1544" s="298"/>
      <c r="T1544" s="361"/>
      <c r="U1544" s="56" t="s">
        <v>52</v>
      </c>
      <c r="V1544" s="57"/>
      <c r="W1544" s="57"/>
      <c r="X1544" s="320"/>
      <c r="Y1544" s="233"/>
      <c r="Z1544" s="233"/>
      <c r="AA1544" s="233"/>
      <c r="AB1544" s="233"/>
      <c r="AC1544" s="153"/>
      <c r="AD1544" s="155"/>
      <c r="AE1544" s="155"/>
      <c r="AF1544" s="157"/>
      <c r="AG1544" s="155"/>
      <c r="AH1544" s="155"/>
      <c r="AI1544" s="138"/>
      <c r="AJ1544" s="139"/>
      <c r="AK1544" s="139"/>
      <c r="AL1544" s="139"/>
      <c r="AM1544" s="139"/>
      <c r="AN1544" s="140"/>
    </row>
    <row r="1545" spans="1:40" s="64" customFormat="1" ht="13.15" customHeight="1" x14ac:dyDescent="0.2">
      <c r="A1545" s="479"/>
      <c r="B1545" s="155"/>
      <c r="C1545" s="155"/>
      <c r="D1545" s="217"/>
      <c r="E1545" s="398"/>
      <c r="F1545" s="147"/>
      <c r="G1545" s="159"/>
      <c r="H1545" s="355"/>
      <c r="I1545" s="274"/>
      <c r="J1545" s="297"/>
      <c r="K1545" s="297"/>
      <c r="L1545" s="358"/>
      <c r="M1545" s="355"/>
      <c r="N1545" s="355"/>
      <c r="O1545" s="355"/>
      <c r="P1545" s="328"/>
      <c r="Q1545" s="298"/>
      <c r="R1545" s="298"/>
      <c r="S1545" s="298"/>
      <c r="T1545" s="362"/>
      <c r="U1545" s="56" t="s">
        <v>53</v>
      </c>
      <c r="V1545" s="57"/>
      <c r="W1545" s="57"/>
      <c r="X1545" s="320"/>
      <c r="Y1545" s="233"/>
      <c r="Z1545" s="233"/>
      <c r="AA1545" s="233"/>
      <c r="AB1545" s="233"/>
      <c r="AC1545" s="153"/>
      <c r="AD1545" s="155"/>
      <c r="AE1545" s="155"/>
      <c r="AF1545" s="157"/>
      <c r="AG1545" s="155"/>
      <c r="AH1545" s="155"/>
      <c r="AI1545" s="138"/>
      <c r="AJ1545" s="139"/>
      <c r="AK1545" s="139"/>
      <c r="AL1545" s="139"/>
      <c r="AM1545" s="139"/>
      <c r="AN1545" s="140"/>
    </row>
    <row r="1546" spans="1:40" s="64" customFormat="1" ht="76.5" x14ac:dyDescent="0.2">
      <c r="A1546" s="479"/>
      <c r="B1546" s="155"/>
      <c r="C1546" s="155"/>
      <c r="D1546" s="217"/>
      <c r="E1546" s="398"/>
      <c r="F1546" s="147"/>
      <c r="G1546" s="159"/>
      <c r="H1546" s="355"/>
      <c r="I1546" s="274"/>
      <c r="J1546" s="297"/>
      <c r="K1546" s="297"/>
      <c r="L1546" s="358"/>
      <c r="M1546" s="355"/>
      <c r="N1546" s="355"/>
      <c r="O1546" s="355"/>
      <c r="P1546" s="217"/>
      <c r="Q1546" s="298"/>
      <c r="R1546" s="298"/>
      <c r="S1546" s="298"/>
      <c r="T1546" s="360" t="s">
        <v>58</v>
      </c>
      <c r="U1546" s="56" t="s">
        <v>43</v>
      </c>
      <c r="V1546" s="57"/>
      <c r="W1546" s="57"/>
      <c r="X1546" s="320">
        <f>SUM(IF(V1546="x",15)+IF(V1547="x",5)+IF(V1548="x",15)+IF(V1549="x",10)+IF(V1550="x",15)+IF(V1551="x",10)+IF(V1552="x",30))</f>
        <v>0</v>
      </c>
      <c r="Y1546" s="233"/>
      <c r="Z1546" s="233"/>
      <c r="AA1546" s="233"/>
      <c r="AB1546" s="233"/>
      <c r="AC1546" s="153"/>
      <c r="AD1546" s="155"/>
      <c r="AE1546" s="155"/>
      <c r="AF1546" s="157"/>
      <c r="AG1546" s="155"/>
      <c r="AH1546" s="155"/>
      <c r="AI1546" s="138"/>
      <c r="AJ1546" s="139"/>
      <c r="AK1546" s="139"/>
      <c r="AL1546" s="139"/>
      <c r="AM1546" s="139"/>
      <c r="AN1546" s="140"/>
    </row>
    <row r="1547" spans="1:40" s="64" customFormat="1" ht="63.75" x14ac:dyDescent="0.2">
      <c r="A1547" s="479"/>
      <c r="B1547" s="155"/>
      <c r="C1547" s="155"/>
      <c r="D1547" s="155" t="s">
        <v>546</v>
      </c>
      <c r="E1547" s="398"/>
      <c r="F1547" s="147"/>
      <c r="G1547" s="159"/>
      <c r="H1547" s="355"/>
      <c r="I1547" s="274" t="s">
        <v>59</v>
      </c>
      <c r="J1547" s="363"/>
      <c r="K1547" s="297" t="s">
        <v>74</v>
      </c>
      <c r="L1547" s="358"/>
      <c r="M1547" s="355"/>
      <c r="N1547" s="355"/>
      <c r="O1547" s="355"/>
      <c r="P1547" s="217"/>
      <c r="Q1547" s="298"/>
      <c r="R1547" s="298"/>
      <c r="S1547" s="298"/>
      <c r="T1547" s="361"/>
      <c r="U1547" s="56" t="s">
        <v>46</v>
      </c>
      <c r="V1547" s="57"/>
      <c r="W1547" s="57"/>
      <c r="X1547" s="320"/>
      <c r="Y1547" s="233"/>
      <c r="Z1547" s="233"/>
      <c r="AA1547" s="233"/>
      <c r="AB1547" s="233"/>
      <c r="AC1547" s="153"/>
      <c r="AD1547" s="155"/>
      <c r="AE1547" s="155"/>
      <c r="AF1547" s="157"/>
      <c r="AG1547" s="155"/>
      <c r="AH1547" s="155"/>
      <c r="AI1547" s="138"/>
      <c r="AJ1547" s="139"/>
      <c r="AK1547" s="139"/>
      <c r="AL1547" s="139"/>
      <c r="AM1547" s="139"/>
      <c r="AN1547" s="140"/>
    </row>
    <row r="1548" spans="1:40" s="64" customFormat="1" ht="13.15" customHeight="1" x14ac:dyDescent="0.2">
      <c r="A1548" s="479"/>
      <c r="B1548" s="155"/>
      <c r="C1548" s="155"/>
      <c r="D1548" s="155"/>
      <c r="E1548" s="398"/>
      <c r="F1548" s="147"/>
      <c r="G1548" s="159"/>
      <c r="H1548" s="355"/>
      <c r="I1548" s="274"/>
      <c r="J1548" s="364"/>
      <c r="K1548" s="297"/>
      <c r="L1548" s="358"/>
      <c r="M1548" s="355"/>
      <c r="N1548" s="355"/>
      <c r="O1548" s="355"/>
      <c r="P1548" s="217"/>
      <c r="Q1548" s="298"/>
      <c r="R1548" s="298"/>
      <c r="S1548" s="298"/>
      <c r="T1548" s="361"/>
      <c r="U1548" s="56" t="s">
        <v>47</v>
      </c>
      <c r="V1548" s="57"/>
      <c r="W1548" s="57"/>
      <c r="X1548" s="320"/>
      <c r="Y1548" s="233"/>
      <c r="Z1548" s="233"/>
      <c r="AA1548" s="233"/>
      <c r="AB1548" s="233"/>
      <c r="AC1548" s="153"/>
      <c r="AD1548" s="155"/>
      <c r="AE1548" s="155"/>
      <c r="AF1548" s="157"/>
      <c r="AG1548" s="155"/>
      <c r="AH1548" s="155"/>
      <c r="AI1548" s="138"/>
      <c r="AJ1548" s="139"/>
      <c r="AK1548" s="139"/>
      <c r="AL1548" s="139"/>
      <c r="AM1548" s="139"/>
      <c r="AN1548" s="140"/>
    </row>
    <row r="1549" spans="1:40" s="64" customFormat="1" ht="13.15" customHeight="1" x14ac:dyDescent="0.2">
      <c r="A1549" s="479"/>
      <c r="B1549" s="155"/>
      <c r="C1549" s="155"/>
      <c r="D1549" s="155"/>
      <c r="E1549" s="398"/>
      <c r="F1549" s="147"/>
      <c r="G1549" s="159"/>
      <c r="H1549" s="355"/>
      <c r="I1549" s="274"/>
      <c r="J1549" s="364"/>
      <c r="K1549" s="297"/>
      <c r="L1549" s="358"/>
      <c r="M1549" s="355"/>
      <c r="N1549" s="355"/>
      <c r="O1549" s="355"/>
      <c r="P1549" s="217"/>
      <c r="Q1549" s="298"/>
      <c r="R1549" s="298"/>
      <c r="S1549" s="298"/>
      <c r="T1549" s="361"/>
      <c r="U1549" s="56" t="s">
        <v>48</v>
      </c>
      <c r="V1549" s="57"/>
      <c r="W1549" s="57"/>
      <c r="X1549" s="320"/>
      <c r="Y1549" s="233"/>
      <c r="Z1549" s="233"/>
      <c r="AA1549" s="233"/>
      <c r="AB1549" s="233"/>
      <c r="AC1549" s="153"/>
      <c r="AD1549" s="155"/>
      <c r="AE1549" s="155"/>
      <c r="AF1549" s="157"/>
      <c r="AG1549" s="155"/>
      <c r="AH1549" s="155"/>
      <c r="AI1549" s="138"/>
      <c r="AJ1549" s="139"/>
      <c r="AK1549" s="139"/>
      <c r="AL1549" s="139"/>
      <c r="AM1549" s="139"/>
      <c r="AN1549" s="140"/>
    </row>
    <row r="1550" spans="1:40" s="64" customFormat="1" ht="63.75" x14ac:dyDescent="0.2">
      <c r="A1550" s="479"/>
      <c r="B1550" s="155"/>
      <c r="C1550" s="155"/>
      <c r="D1550" s="155"/>
      <c r="E1550" s="398"/>
      <c r="F1550" s="147"/>
      <c r="G1550" s="159"/>
      <c r="H1550" s="355"/>
      <c r="I1550" s="274"/>
      <c r="J1550" s="365"/>
      <c r="K1550" s="297"/>
      <c r="L1550" s="358"/>
      <c r="M1550" s="355"/>
      <c r="N1550" s="355"/>
      <c r="O1550" s="355"/>
      <c r="P1550" s="217"/>
      <c r="Q1550" s="298"/>
      <c r="R1550" s="298"/>
      <c r="S1550" s="298"/>
      <c r="T1550" s="361"/>
      <c r="U1550" s="56" t="s">
        <v>50</v>
      </c>
      <c r="V1550" s="57"/>
      <c r="W1550" s="57"/>
      <c r="X1550" s="320"/>
      <c r="Y1550" s="233"/>
      <c r="Z1550" s="233"/>
      <c r="AA1550" s="233"/>
      <c r="AB1550" s="233"/>
      <c r="AC1550" s="153"/>
      <c r="AD1550" s="155"/>
      <c r="AE1550" s="155"/>
      <c r="AF1550" s="157"/>
      <c r="AG1550" s="155"/>
      <c r="AH1550" s="155"/>
      <c r="AI1550" s="138"/>
      <c r="AJ1550" s="139"/>
      <c r="AK1550" s="139"/>
      <c r="AL1550" s="139"/>
      <c r="AM1550" s="139"/>
      <c r="AN1550" s="140"/>
    </row>
    <row r="1551" spans="1:40" s="64" customFormat="1" ht="63.75" x14ac:dyDescent="0.2">
      <c r="A1551" s="479"/>
      <c r="B1551" s="155"/>
      <c r="C1551" s="155"/>
      <c r="D1551" s="155"/>
      <c r="E1551" s="398"/>
      <c r="F1551" s="147"/>
      <c r="G1551" s="159"/>
      <c r="H1551" s="355"/>
      <c r="I1551" s="56" t="s">
        <v>60</v>
      </c>
      <c r="J1551" s="58" t="s">
        <v>74</v>
      </c>
      <c r="K1551" s="58"/>
      <c r="L1551" s="358"/>
      <c r="M1551" s="355"/>
      <c r="N1551" s="355"/>
      <c r="O1551" s="355"/>
      <c r="P1551" s="217"/>
      <c r="Q1551" s="298"/>
      <c r="R1551" s="298"/>
      <c r="S1551" s="298"/>
      <c r="T1551" s="361"/>
      <c r="U1551" s="56" t="s">
        <v>52</v>
      </c>
      <c r="V1551" s="57"/>
      <c r="W1551" s="57"/>
      <c r="X1551" s="320"/>
      <c r="Y1551" s="233"/>
      <c r="Z1551" s="233"/>
      <c r="AA1551" s="233"/>
      <c r="AB1551" s="233"/>
      <c r="AC1551" s="153"/>
      <c r="AD1551" s="155"/>
      <c r="AE1551" s="155"/>
      <c r="AF1551" s="157"/>
      <c r="AG1551" s="155"/>
      <c r="AH1551" s="155"/>
      <c r="AI1551" s="138"/>
      <c r="AJ1551" s="139"/>
      <c r="AK1551" s="139"/>
      <c r="AL1551" s="139"/>
      <c r="AM1551" s="139"/>
      <c r="AN1551" s="140"/>
    </row>
    <row r="1552" spans="1:40" s="64" customFormat="1" ht="13.15" customHeight="1" x14ac:dyDescent="0.2">
      <c r="A1552" s="479"/>
      <c r="B1552" s="155"/>
      <c r="C1552" s="155"/>
      <c r="D1552" s="155"/>
      <c r="E1552" s="398"/>
      <c r="F1552" s="147"/>
      <c r="G1552" s="159"/>
      <c r="H1552" s="355"/>
      <c r="I1552" s="274" t="s">
        <v>61</v>
      </c>
      <c r="J1552" s="297" t="s">
        <v>74</v>
      </c>
      <c r="K1552" s="297"/>
      <c r="L1552" s="358"/>
      <c r="M1552" s="355"/>
      <c r="N1552" s="355"/>
      <c r="O1552" s="355"/>
      <c r="P1552" s="217"/>
      <c r="Q1552" s="298"/>
      <c r="R1552" s="298"/>
      <c r="S1552" s="298"/>
      <c r="T1552" s="362"/>
      <c r="U1552" s="56" t="s">
        <v>53</v>
      </c>
      <c r="V1552" s="57"/>
      <c r="W1552" s="57"/>
      <c r="X1552" s="320"/>
      <c r="Y1552" s="233"/>
      <c r="Z1552" s="233"/>
      <c r="AA1552" s="233"/>
      <c r="AB1552" s="233"/>
      <c r="AC1552" s="153"/>
      <c r="AD1552" s="155"/>
      <c r="AE1552" s="155"/>
      <c r="AF1552" s="157"/>
      <c r="AG1552" s="155"/>
      <c r="AH1552" s="155"/>
      <c r="AI1552" s="138"/>
      <c r="AJ1552" s="139"/>
      <c r="AK1552" s="139"/>
      <c r="AL1552" s="139"/>
      <c r="AM1552" s="139"/>
      <c r="AN1552" s="140"/>
    </row>
    <row r="1553" spans="1:40" s="64" customFormat="1" ht="76.5" x14ac:dyDescent="0.2">
      <c r="A1553" s="479"/>
      <c r="B1553" s="155"/>
      <c r="C1553" s="155"/>
      <c r="D1553" s="155"/>
      <c r="E1553" s="398"/>
      <c r="F1553" s="147"/>
      <c r="G1553" s="159"/>
      <c r="H1553" s="355"/>
      <c r="I1553" s="274"/>
      <c r="J1553" s="297"/>
      <c r="K1553" s="297"/>
      <c r="L1553" s="358"/>
      <c r="M1553" s="355"/>
      <c r="N1553" s="355"/>
      <c r="O1553" s="355"/>
      <c r="P1553" s="178"/>
      <c r="Q1553" s="298"/>
      <c r="R1553" s="298"/>
      <c r="S1553" s="298"/>
      <c r="T1553" s="360" t="s">
        <v>62</v>
      </c>
      <c r="U1553" s="56" t="s">
        <v>43</v>
      </c>
      <c r="V1553" s="57"/>
      <c r="W1553" s="57"/>
      <c r="X1553" s="320">
        <f>SUM(IF(V1553="x",15)+IF(V1554="x",5)+IF(V1555="x",15)+IF(V1556="x",10)+IF(V1557="x",15)+IF(V1558="x",10)+IF(V1559="x",30))</f>
        <v>0</v>
      </c>
      <c r="Y1553" s="233"/>
      <c r="Z1553" s="233"/>
      <c r="AA1553" s="233"/>
      <c r="AB1553" s="233"/>
      <c r="AC1553" s="153"/>
      <c r="AD1553" s="155"/>
      <c r="AE1553" s="156"/>
      <c r="AF1553" s="83"/>
      <c r="AG1553" s="155"/>
      <c r="AH1553" s="155"/>
      <c r="AI1553" s="138"/>
      <c r="AJ1553" s="139"/>
      <c r="AK1553" s="139"/>
      <c r="AL1553" s="139"/>
      <c r="AM1553" s="139"/>
      <c r="AN1553" s="140"/>
    </row>
    <row r="1554" spans="1:40" s="64" customFormat="1" ht="63.75" x14ac:dyDescent="0.2">
      <c r="A1554" s="479"/>
      <c r="B1554" s="155"/>
      <c r="C1554" s="155"/>
      <c r="D1554" s="155"/>
      <c r="E1554" s="398"/>
      <c r="F1554" s="147"/>
      <c r="G1554" s="159"/>
      <c r="H1554" s="355"/>
      <c r="I1554" s="274"/>
      <c r="J1554" s="297"/>
      <c r="K1554" s="297"/>
      <c r="L1554" s="358"/>
      <c r="M1554" s="355"/>
      <c r="N1554" s="355"/>
      <c r="O1554" s="355"/>
      <c r="P1554" s="178"/>
      <c r="Q1554" s="298"/>
      <c r="R1554" s="298"/>
      <c r="S1554" s="298"/>
      <c r="T1554" s="361"/>
      <c r="U1554" s="56" t="s">
        <v>46</v>
      </c>
      <c r="V1554" s="57"/>
      <c r="W1554" s="57"/>
      <c r="X1554" s="320"/>
      <c r="Y1554" s="233"/>
      <c r="Z1554" s="233"/>
      <c r="AA1554" s="233"/>
      <c r="AB1554" s="233"/>
      <c r="AC1554" s="153"/>
      <c r="AD1554" s="155"/>
      <c r="AE1554" s="155"/>
      <c r="AF1554" s="157"/>
      <c r="AG1554" s="155"/>
      <c r="AH1554" s="155"/>
      <c r="AI1554" s="138"/>
      <c r="AJ1554" s="139"/>
      <c r="AK1554" s="139"/>
      <c r="AL1554" s="139"/>
      <c r="AM1554" s="139"/>
      <c r="AN1554" s="140"/>
    </row>
    <row r="1555" spans="1:40" s="64" customFormat="1" ht="13.15" customHeight="1" x14ac:dyDescent="0.2">
      <c r="A1555" s="479"/>
      <c r="B1555" s="155"/>
      <c r="C1555" s="155"/>
      <c r="D1555" s="155"/>
      <c r="E1555" s="398"/>
      <c r="F1555" s="147"/>
      <c r="G1555" s="159"/>
      <c r="H1555" s="355"/>
      <c r="I1555" s="56" t="s">
        <v>63</v>
      </c>
      <c r="J1555" s="58" t="s">
        <v>74</v>
      </c>
      <c r="K1555" s="58"/>
      <c r="L1555" s="358"/>
      <c r="M1555" s="355"/>
      <c r="N1555" s="355"/>
      <c r="O1555" s="355"/>
      <c r="P1555" s="178"/>
      <c r="Q1555" s="298"/>
      <c r="R1555" s="298"/>
      <c r="S1555" s="298"/>
      <c r="T1555" s="361"/>
      <c r="U1555" s="56" t="s">
        <v>47</v>
      </c>
      <c r="V1555" s="57"/>
      <c r="W1555" s="57"/>
      <c r="X1555" s="320"/>
      <c r="Y1555" s="233"/>
      <c r="Z1555" s="233"/>
      <c r="AA1555" s="233"/>
      <c r="AB1555" s="233"/>
      <c r="AC1555" s="153"/>
      <c r="AD1555" s="155"/>
      <c r="AE1555" s="155"/>
      <c r="AF1555" s="157"/>
      <c r="AG1555" s="155"/>
      <c r="AH1555" s="155"/>
      <c r="AI1555" s="138"/>
      <c r="AJ1555" s="139"/>
      <c r="AK1555" s="139"/>
      <c r="AL1555" s="139"/>
      <c r="AM1555" s="139"/>
      <c r="AN1555" s="140"/>
    </row>
    <row r="1556" spans="1:40" s="64" customFormat="1" ht="13.15" customHeight="1" x14ac:dyDescent="0.2">
      <c r="A1556" s="479"/>
      <c r="B1556" s="155"/>
      <c r="C1556" s="155"/>
      <c r="D1556" s="155"/>
      <c r="E1556" s="398"/>
      <c r="F1556" s="147"/>
      <c r="G1556" s="159"/>
      <c r="H1556" s="355"/>
      <c r="I1556" s="56" t="s">
        <v>64</v>
      </c>
      <c r="J1556" s="58" t="s">
        <v>74</v>
      </c>
      <c r="K1556" s="58"/>
      <c r="L1556" s="358"/>
      <c r="M1556" s="355"/>
      <c r="N1556" s="355"/>
      <c r="O1556" s="355"/>
      <c r="P1556" s="178"/>
      <c r="Q1556" s="298"/>
      <c r="R1556" s="298"/>
      <c r="S1556" s="298"/>
      <c r="T1556" s="361"/>
      <c r="U1556" s="56" t="s">
        <v>48</v>
      </c>
      <c r="V1556" s="57"/>
      <c r="W1556" s="57"/>
      <c r="X1556" s="320"/>
      <c r="Y1556" s="233"/>
      <c r="Z1556" s="233"/>
      <c r="AA1556" s="233"/>
      <c r="AB1556" s="233"/>
      <c r="AC1556" s="153"/>
      <c r="AD1556" s="155"/>
      <c r="AE1556" s="155"/>
      <c r="AF1556" s="157"/>
      <c r="AG1556" s="155"/>
      <c r="AH1556" s="155"/>
      <c r="AI1556" s="138"/>
      <c r="AJ1556" s="139"/>
      <c r="AK1556" s="139"/>
      <c r="AL1556" s="139"/>
      <c r="AM1556" s="139"/>
      <c r="AN1556" s="140"/>
    </row>
    <row r="1557" spans="1:40" s="64" customFormat="1" ht="63.75" x14ac:dyDescent="0.2">
      <c r="A1557" s="479"/>
      <c r="B1557" s="155"/>
      <c r="C1557" s="155"/>
      <c r="D1557" s="155"/>
      <c r="E1557" s="398"/>
      <c r="F1557" s="147"/>
      <c r="G1557" s="159"/>
      <c r="H1557" s="355"/>
      <c r="I1557" s="56" t="s">
        <v>65</v>
      </c>
      <c r="J1557" s="58" t="s">
        <v>74</v>
      </c>
      <c r="K1557" s="58"/>
      <c r="L1557" s="358"/>
      <c r="M1557" s="355"/>
      <c r="N1557" s="355"/>
      <c r="O1557" s="355"/>
      <c r="P1557" s="178"/>
      <c r="Q1557" s="298"/>
      <c r="R1557" s="298"/>
      <c r="S1557" s="298"/>
      <c r="T1557" s="361"/>
      <c r="U1557" s="56" t="s">
        <v>50</v>
      </c>
      <c r="V1557" s="57"/>
      <c r="W1557" s="57"/>
      <c r="X1557" s="320"/>
      <c r="Y1557" s="233"/>
      <c r="Z1557" s="233"/>
      <c r="AA1557" s="233"/>
      <c r="AB1557" s="233"/>
      <c r="AC1557" s="153"/>
      <c r="AD1557" s="155"/>
      <c r="AE1557" s="155"/>
      <c r="AF1557" s="157"/>
      <c r="AG1557" s="155"/>
      <c r="AH1557" s="155"/>
      <c r="AI1557" s="138"/>
      <c r="AJ1557" s="139"/>
      <c r="AK1557" s="139"/>
      <c r="AL1557" s="139"/>
      <c r="AM1557" s="139"/>
      <c r="AN1557" s="140"/>
    </row>
    <row r="1558" spans="1:40" s="64" customFormat="1" ht="63.75" x14ac:dyDescent="0.2">
      <c r="A1558" s="479"/>
      <c r="B1558" s="155"/>
      <c r="C1558" s="155"/>
      <c r="D1558" s="155"/>
      <c r="E1558" s="398"/>
      <c r="F1558" s="147"/>
      <c r="G1558" s="159"/>
      <c r="H1558" s="355"/>
      <c r="I1558" s="56" t="s">
        <v>66</v>
      </c>
      <c r="J1558" s="58" t="s">
        <v>74</v>
      </c>
      <c r="K1558" s="36"/>
      <c r="L1558" s="358"/>
      <c r="M1558" s="355"/>
      <c r="N1558" s="355"/>
      <c r="O1558" s="355"/>
      <c r="P1558" s="178"/>
      <c r="Q1558" s="298"/>
      <c r="R1558" s="298"/>
      <c r="S1558" s="298"/>
      <c r="T1558" s="361"/>
      <c r="U1558" s="56" t="s">
        <v>52</v>
      </c>
      <c r="V1558" s="57"/>
      <c r="W1558" s="57"/>
      <c r="X1558" s="320"/>
      <c r="Y1558" s="233"/>
      <c r="Z1558" s="233"/>
      <c r="AA1558" s="233"/>
      <c r="AB1558" s="233"/>
      <c r="AC1558" s="153"/>
      <c r="AD1558" s="155"/>
      <c r="AE1558" s="155"/>
      <c r="AF1558" s="157"/>
      <c r="AG1558" s="155"/>
      <c r="AH1558" s="155"/>
      <c r="AI1558" s="138"/>
      <c r="AJ1558" s="139"/>
      <c r="AK1558" s="139"/>
      <c r="AL1558" s="139"/>
      <c r="AM1558" s="139"/>
      <c r="AN1558" s="140"/>
    </row>
    <row r="1559" spans="1:40" s="64" customFormat="1" ht="13.15" customHeight="1" x14ac:dyDescent="0.2">
      <c r="A1559" s="479"/>
      <c r="B1559" s="155"/>
      <c r="C1559" s="155"/>
      <c r="D1559" s="155"/>
      <c r="E1559" s="398"/>
      <c r="F1559" s="147"/>
      <c r="G1559" s="159"/>
      <c r="H1559" s="355"/>
      <c r="I1559" s="56" t="s">
        <v>67</v>
      </c>
      <c r="J1559" s="58" t="s">
        <v>74</v>
      </c>
      <c r="K1559" s="36"/>
      <c r="L1559" s="358"/>
      <c r="M1559" s="355"/>
      <c r="N1559" s="355"/>
      <c r="O1559" s="355"/>
      <c r="P1559" s="178"/>
      <c r="Q1559" s="298"/>
      <c r="R1559" s="298"/>
      <c r="S1559" s="298"/>
      <c r="T1559" s="362"/>
      <c r="U1559" s="56" t="s">
        <v>53</v>
      </c>
      <c r="V1559" s="57"/>
      <c r="W1559" s="57"/>
      <c r="X1559" s="320"/>
      <c r="Y1559" s="233"/>
      <c r="Z1559" s="233"/>
      <c r="AA1559" s="233"/>
      <c r="AB1559" s="233"/>
      <c r="AC1559" s="153"/>
      <c r="AD1559" s="155"/>
      <c r="AE1559" s="155"/>
      <c r="AF1559" s="157"/>
      <c r="AG1559" s="155"/>
      <c r="AH1559" s="155"/>
      <c r="AI1559" s="138"/>
      <c r="AJ1559" s="139"/>
      <c r="AK1559" s="139"/>
      <c r="AL1559" s="139"/>
      <c r="AM1559" s="139"/>
      <c r="AN1559" s="140"/>
    </row>
    <row r="1560" spans="1:40" s="64" customFormat="1" ht="13.15" customHeight="1" x14ac:dyDescent="0.2">
      <c r="A1560" s="479"/>
      <c r="B1560" s="155"/>
      <c r="C1560" s="155"/>
      <c r="D1560" s="155"/>
      <c r="E1560" s="398"/>
      <c r="F1560" s="147"/>
      <c r="G1560" s="159"/>
      <c r="H1560" s="355"/>
      <c r="I1560" s="56" t="s">
        <v>68</v>
      </c>
      <c r="J1560" s="36"/>
      <c r="K1560" s="36" t="s">
        <v>74</v>
      </c>
      <c r="L1560" s="358"/>
      <c r="M1560" s="355"/>
      <c r="N1560" s="355"/>
      <c r="O1560" s="355"/>
      <c r="P1560" s="368" t="s">
        <v>69</v>
      </c>
      <c r="Q1560" s="369"/>
      <c r="R1560" s="369"/>
      <c r="S1560" s="369"/>
      <c r="T1560" s="369"/>
      <c r="U1560" s="369"/>
      <c r="V1560" s="369"/>
      <c r="W1560" s="369"/>
      <c r="X1560" s="370"/>
      <c r="Y1560" s="233"/>
      <c r="Z1560" s="233"/>
      <c r="AA1560" s="233"/>
      <c r="AB1560" s="233"/>
      <c r="AC1560" s="153"/>
      <c r="AD1560" s="60"/>
      <c r="AE1560" s="60"/>
      <c r="AF1560" s="84"/>
      <c r="AG1560" s="155"/>
      <c r="AH1560" s="155"/>
      <c r="AI1560" s="138"/>
      <c r="AJ1560" s="139"/>
      <c r="AK1560" s="139"/>
      <c r="AL1560" s="139"/>
      <c r="AM1560" s="139"/>
      <c r="AN1560" s="140"/>
    </row>
    <row r="1561" spans="1:40" s="64" customFormat="1" ht="13.15" customHeight="1" x14ac:dyDescent="0.2">
      <c r="A1561" s="479"/>
      <c r="B1561" s="155"/>
      <c r="C1561" s="155"/>
      <c r="D1561" s="155"/>
      <c r="E1561" s="398"/>
      <c r="F1561" s="147"/>
      <c r="G1561" s="159"/>
      <c r="H1561" s="355"/>
      <c r="I1561" s="56" t="s">
        <v>70</v>
      </c>
      <c r="J1561" s="58" t="s">
        <v>74</v>
      </c>
      <c r="K1561" s="36"/>
      <c r="L1561" s="358"/>
      <c r="M1561" s="355"/>
      <c r="N1561" s="355"/>
      <c r="O1561" s="355"/>
      <c r="P1561" s="371"/>
      <c r="Q1561" s="372"/>
      <c r="R1561" s="372"/>
      <c r="S1561" s="372"/>
      <c r="T1561" s="372"/>
      <c r="U1561" s="372"/>
      <c r="V1561" s="372"/>
      <c r="W1561" s="372"/>
      <c r="X1561" s="373"/>
      <c r="Y1561" s="233"/>
      <c r="Z1561" s="233"/>
      <c r="AA1561" s="233"/>
      <c r="AB1561" s="233"/>
      <c r="AC1561" s="153"/>
      <c r="AD1561" s="60"/>
      <c r="AE1561" s="60"/>
      <c r="AF1561" s="84"/>
      <c r="AG1561" s="155"/>
      <c r="AH1561" s="155"/>
      <c r="AI1561" s="138"/>
      <c r="AJ1561" s="139"/>
      <c r="AK1561" s="139"/>
      <c r="AL1561" s="139"/>
      <c r="AM1561" s="139"/>
      <c r="AN1561" s="140"/>
    </row>
    <row r="1562" spans="1:40" s="64" customFormat="1" ht="13.15" customHeight="1" x14ac:dyDescent="0.2">
      <c r="A1562" s="479"/>
      <c r="B1562" s="155"/>
      <c r="C1562" s="155"/>
      <c r="D1562" s="155"/>
      <c r="E1562" s="398"/>
      <c r="F1562" s="147"/>
      <c r="G1562" s="159"/>
      <c r="H1562" s="355"/>
      <c r="I1562" s="56" t="s">
        <v>71</v>
      </c>
      <c r="J1562" s="58" t="s">
        <v>74</v>
      </c>
      <c r="K1562" s="36"/>
      <c r="L1562" s="358"/>
      <c r="M1562" s="355"/>
      <c r="N1562" s="355"/>
      <c r="O1562" s="355"/>
      <c r="P1562" s="371"/>
      <c r="Q1562" s="372"/>
      <c r="R1562" s="372"/>
      <c r="S1562" s="372"/>
      <c r="T1562" s="372"/>
      <c r="U1562" s="372"/>
      <c r="V1562" s="372"/>
      <c r="W1562" s="372"/>
      <c r="X1562" s="373"/>
      <c r="Y1562" s="233"/>
      <c r="Z1562" s="233"/>
      <c r="AA1562" s="233"/>
      <c r="AB1562" s="233"/>
      <c r="AC1562" s="153"/>
      <c r="AD1562" s="60"/>
      <c r="AE1562" s="60"/>
      <c r="AF1562" s="84"/>
      <c r="AG1562" s="155"/>
      <c r="AH1562" s="155"/>
      <c r="AI1562" s="138"/>
      <c r="AJ1562" s="139"/>
      <c r="AK1562" s="139"/>
      <c r="AL1562" s="139"/>
      <c r="AM1562" s="139"/>
      <c r="AN1562" s="140"/>
    </row>
    <row r="1563" spans="1:40" s="64" customFormat="1" ht="13.15" customHeight="1" x14ac:dyDescent="0.2">
      <c r="A1563" s="479"/>
      <c r="B1563" s="179"/>
      <c r="C1563" s="179"/>
      <c r="D1563" s="179"/>
      <c r="E1563" s="399"/>
      <c r="F1563" s="148"/>
      <c r="G1563" s="160"/>
      <c r="H1563" s="356"/>
      <c r="I1563" s="34" t="s">
        <v>72</v>
      </c>
      <c r="J1563" s="38"/>
      <c r="K1563" s="36" t="s">
        <v>74</v>
      </c>
      <c r="L1563" s="359"/>
      <c r="M1563" s="356"/>
      <c r="N1563" s="356"/>
      <c r="O1563" s="356"/>
      <c r="P1563" s="374"/>
      <c r="Q1563" s="375"/>
      <c r="R1563" s="375"/>
      <c r="S1563" s="375"/>
      <c r="T1563" s="375"/>
      <c r="U1563" s="375"/>
      <c r="V1563" s="375"/>
      <c r="W1563" s="375"/>
      <c r="X1563" s="376"/>
      <c r="Y1563" s="234"/>
      <c r="Z1563" s="234"/>
      <c r="AA1563" s="234"/>
      <c r="AB1563" s="234"/>
      <c r="AC1563" s="154"/>
      <c r="AD1563" s="61"/>
      <c r="AE1563" s="61"/>
      <c r="AF1563" s="85"/>
      <c r="AG1563" s="179"/>
      <c r="AH1563" s="179"/>
      <c r="AI1563" s="143"/>
      <c r="AJ1563" s="144"/>
      <c r="AK1563" s="144"/>
      <c r="AL1563" s="144"/>
      <c r="AM1563" s="144"/>
      <c r="AN1563" s="145"/>
    </row>
    <row r="1564" spans="1:40" s="64" customFormat="1" ht="76.5" customHeight="1" x14ac:dyDescent="0.2">
      <c r="A1564" s="479"/>
      <c r="B1564" s="220" t="s">
        <v>598</v>
      </c>
      <c r="C1564" s="220" t="s">
        <v>575</v>
      </c>
      <c r="D1564" s="158" t="s">
        <v>682</v>
      </c>
      <c r="E1564" s="471" t="s">
        <v>576</v>
      </c>
      <c r="F1564" s="158" t="s">
        <v>685</v>
      </c>
      <c r="G1564" s="170">
        <v>3</v>
      </c>
      <c r="H1564" s="366" t="s">
        <v>577</v>
      </c>
      <c r="I1564" s="56" t="s">
        <v>41</v>
      </c>
      <c r="J1564" s="92" t="s">
        <v>73</v>
      </c>
      <c r="K1564" s="58"/>
      <c r="L1564" s="367">
        <f>COUNTIF(J1564:J1595,"x")</f>
        <v>17</v>
      </c>
      <c r="M1564" s="366" t="str">
        <f>IF(L1564&lt;6,"5",IF(L1564&gt;11,"20",IF(L1676&gt;6,"10","10 ")))</f>
        <v>20</v>
      </c>
      <c r="N1564" s="366">
        <f>(G1564*M1564)</f>
        <v>60</v>
      </c>
      <c r="O1564" s="366" t="str">
        <f>IF(N1564&lt;11,"BAJA",IF(N1564&gt;59,"EXTREMA",IF(N1564=15,"MODERADA",IF(N1564=20,"MODERADA",IF(N1564=25,"MODERADA",IF(N1564=30,"ALTA",IF(N1564=40,"ALTA",IF(N1564=50,"ALTA"," "))))))))</f>
        <v>EXTREMA</v>
      </c>
      <c r="P1564" s="220" t="s">
        <v>578</v>
      </c>
      <c r="Q1564" s="412" t="s">
        <v>73</v>
      </c>
      <c r="R1564" s="298"/>
      <c r="S1564" s="298"/>
      <c r="T1564" s="360" t="s">
        <v>42</v>
      </c>
      <c r="U1564" s="56" t="s">
        <v>43</v>
      </c>
      <c r="V1564" s="57" t="s">
        <v>73</v>
      </c>
      <c r="W1564" s="57"/>
      <c r="X1564" s="320">
        <f>SUM(IF(V1564="x",15)+IF(V1565="x",5)+IF(V1566="x",15)+IF(V1567="x",10)+IF(V1568="x",15)+IF(V1569="x",10)+IF(V1570="x",30))</f>
        <v>70</v>
      </c>
      <c r="Y1564" s="415">
        <f>AVERAGE(X1564:X1591)</f>
        <v>62.5</v>
      </c>
      <c r="Z1564" s="233" t="str">
        <f>IF(Y1564&lt;86,"DEBIL",IF(Y1564&gt;95,"FUERTE",IF(Y1564=86,"MODERADO",IF(Y1564=87,"MODERADO",IF(Y1564=88,"MODERADO",IF(Y1564=89,"MODERADO",IF(Y1564=90,"MODERADO",IF(Y1564=91,"MODERADO",IF(Y1564=92,"MODERADO",IF(Y1564=93,"MODERADO",IF(Y1564=94,"MODERADO",IF(Y1564=95,"MODERADO"," "))))))))))))</f>
        <v>DEBIL</v>
      </c>
      <c r="AA1564" s="232" t="str">
        <f>IF(Y1564&lt;85,O1564," ")</f>
        <v>EXTREMA</v>
      </c>
      <c r="AB1564" s="232" t="s">
        <v>44</v>
      </c>
      <c r="AC1564" s="172" t="s">
        <v>667</v>
      </c>
      <c r="AD1564" s="158" t="s">
        <v>662</v>
      </c>
      <c r="AE1564" s="483" t="s">
        <v>579</v>
      </c>
      <c r="AF1564" s="505" t="s">
        <v>580</v>
      </c>
      <c r="AG1564" s="633" t="s">
        <v>723</v>
      </c>
      <c r="AH1564" s="158" t="s">
        <v>723</v>
      </c>
      <c r="AI1564" s="126" t="s">
        <v>723</v>
      </c>
      <c r="AJ1564" s="127"/>
      <c r="AK1564" s="127"/>
      <c r="AL1564" s="127"/>
      <c r="AM1564" s="127"/>
      <c r="AN1564" s="128"/>
    </row>
    <row r="1565" spans="1:40" s="64" customFormat="1" ht="63.75" x14ac:dyDescent="0.2">
      <c r="A1565" s="479"/>
      <c r="B1565" s="220"/>
      <c r="C1565" s="220"/>
      <c r="D1565" s="161"/>
      <c r="E1565" s="472"/>
      <c r="F1565" s="159"/>
      <c r="G1565" s="159"/>
      <c r="H1565" s="355"/>
      <c r="I1565" s="274" t="s">
        <v>45</v>
      </c>
      <c r="J1565" s="297" t="s">
        <v>73</v>
      </c>
      <c r="K1565" s="297"/>
      <c r="L1565" s="358"/>
      <c r="M1565" s="355"/>
      <c r="N1565" s="355"/>
      <c r="O1565" s="355"/>
      <c r="P1565" s="220"/>
      <c r="Q1565" s="413"/>
      <c r="R1565" s="298"/>
      <c r="S1565" s="298"/>
      <c r="T1565" s="361"/>
      <c r="U1565" s="56" t="s">
        <v>46</v>
      </c>
      <c r="V1565" s="57" t="s">
        <v>73</v>
      </c>
      <c r="W1565" s="57"/>
      <c r="X1565" s="320"/>
      <c r="Y1565" s="415"/>
      <c r="Z1565" s="233"/>
      <c r="AA1565" s="233"/>
      <c r="AB1565" s="233"/>
      <c r="AC1565" s="173"/>
      <c r="AD1565" s="161"/>
      <c r="AE1565" s="483"/>
      <c r="AF1565" s="477"/>
      <c r="AG1565" s="634"/>
      <c r="AH1565" s="161"/>
      <c r="AI1565" s="129"/>
      <c r="AJ1565" s="130"/>
      <c r="AK1565" s="130"/>
      <c r="AL1565" s="130"/>
      <c r="AM1565" s="130"/>
      <c r="AN1565" s="131"/>
    </row>
    <row r="1566" spans="1:40" s="64" customFormat="1" ht="12.75" customHeight="1" x14ac:dyDescent="0.2">
      <c r="A1566" s="479"/>
      <c r="B1566" s="220"/>
      <c r="C1566" s="220"/>
      <c r="D1566" s="161"/>
      <c r="E1566" s="472"/>
      <c r="F1566" s="159"/>
      <c r="G1566" s="159"/>
      <c r="H1566" s="355"/>
      <c r="I1566" s="274"/>
      <c r="J1566" s="297"/>
      <c r="K1566" s="297"/>
      <c r="L1566" s="358"/>
      <c r="M1566" s="355"/>
      <c r="N1566" s="355"/>
      <c r="O1566" s="355"/>
      <c r="P1566" s="220"/>
      <c r="Q1566" s="413"/>
      <c r="R1566" s="298"/>
      <c r="S1566" s="298"/>
      <c r="T1566" s="361"/>
      <c r="U1566" s="56" t="s">
        <v>47</v>
      </c>
      <c r="V1566" s="57"/>
      <c r="W1566" s="57" t="s">
        <v>73</v>
      </c>
      <c r="X1566" s="320"/>
      <c r="Y1566" s="415"/>
      <c r="Z1566" s="233"/>
      <c r="AA1566" s="233"/>
      <c r="AB1566" s="233"/>
      <c r="AC1566" s="173"/>
      <c r="AD1566" s="161"/>
      <c r="AE1566" s="483"/>
      <c r="AF1566" s="477"/>
      <c r="AG1566" s="634"/>
      <c r="AH1566" s="161"/>
      <c r="AI1566" s="129"/>
      <c r="AJ1566" s="130"/>
      <c r="AK1566" s="130"/>
      <c r="AL1566" s="130"/>
      <c r="AM1566" s="130"/>
      <c r="AN1566" s="131"/>
    </row>
    <row r="1567" spans="1:40" s="64" customFormat="1" ht="12.75" customHeight="1" x14ac:dyDescent="0.2">
      <c r="A1567" s="479"/>
      <c r="B1567" s="220"/>
      <c r="C1567" s="220"/>
      <c r="D1567" s="161"/>
      <c r="E1567" s="472"/>
      <c r="F1567" s="159"/>
      <c r="G1567" s="159"/>
      <c r="H1567" s="355"/>
      <c r="I1567" s="274"/>
      <c r="J1567" s="297"/>
      <c r="K1567" s="297"/>
      <c r="L1567" s="358"/>
      <c r="M1567" s="355"/>
      <c r="N1567" s="355"/>
      <c r="O1567" s="355"/>
      <c r="P1567" s="220"/>
      <c r="Q1567" s="413"/>
      <c r="R1567" s="298"/>
      <c r="S1567" s="298"/>
      <c r="T1567" s="361"/>
      <c r="U1567" s="56" t="s">
        <v>48</v>
      </c>
      <c r="V1567" s="57" t="s">
        <v>73</v>
      </c>
      <c r="W1567" s="57"/>
      <c r="X1567" s="320"/>
      <c r="Y1567" s="415"/>
      <c r="Z1567" s="233"/>
      <c r="AA1567" s="233"/>
      <c r="AB1567" s="233"/>
      <c r="AC1567" s="173"/>
      <c r="AD1567" s="161"/>
      <c r="AE1567" s="483"/>
      <c r="AF1567" s="477"/>
      <c r="AG1567" s="634"/>
      <c r="AH1567" s="161"/>
      <c r="AI1567" s="129"/>
      <c r="AJ1567" s="130"/>
      <c r="AK1567" s="130"/>
      <c r="AL1567" s="130"/>
      <c r="AM1567" s="130"/>
      <c r="AN1567" s="131"/>
    </row>
    <row r="1568" spans="1:40" s="64" customFormat="1" ht="63.75" x14ac:dyDescent="0.2">
      <c r="A1568" s="479"/>
      <c r="B1568" s="220"/>
      <c r="C1568" s="220"/>
      <c r="D1568" s="161"/>
      <c r="E1568" s="472"/>
      <c r="F1568" s="159"/>
      <c r="G1568" s="159"/>
      <c r="H1568" s="355"/>
      <c r="I1568" s="56" t="s">
        <v>49</v>
      </c>
      <c r="J1568" s="58" t="s">
        <v>73</v>
      </c>
      <c r="K1568" s="58"/>
      <c r="L1568" s="358"/>
      <c r="M1568" s="355"/>
      <c r="N1568" s="355"/>
      <c r="O1568" s="355"/>
      <c r="P1568" s="220"/>
      <c r="Q1568" s="413"/>
      <c r="R1568" s="298"/>
      <c r="S1568" s="298"/>
      <c r="T1568" s="361"/>
      <c r="U1568" s="56" t="s">
        <v>50</v>
      </c>
      <c r="V1568" s="57"/>
      <c r="W1568" s="57" t="s">
        <v>73</v>
      </c>
      <c r="X1568" s="320"/>
      <c r="Y1568" s="415"/>
      <c r="Z1568" s="233"/>
      <c r="AA1568" s="233"/>
      <c r="AB1568" s="233"/>
      <c r="AC1568" s="173"/>
      <c r="AD1568" s="161"/>
      <c r="AE1568" s="483"/>
      <c r="AF1568" s="477"/>
      <c r="AG1568" s="634"/>
      <c r="AH1568" s="161"/>
      <c r="AI1568" s="129"/>
      <c r="AJ1568" s="130"/>
      <c r="AK1568" s="130"/>
      <c r="AL1568" s="130"/>
      <c r="AM1568" s="130"/>
      <c r="AN1568" s="131"/>
    </row>
    <row r="1569" spans="1:40" s="64" customFormat="1" ht="63.75" x14ac:dyDescent="0.2">
      <c r="A1569" s="479"/>
      <c r="B1569" s="220"/>
      <c r="C1569" s="220"/>
      <c r="D1569" s="161"/>
      <c r="E1569" s="472"/>
      <c r="F1569" s="159"/>
      <c r="G1569" s="159"/>
      <c r="H1569" s="355"/>
      <c r="I1569" s="274" t="s">
        <v>51</v>
      </c>
      <c r="J1569" s="297" t="s">
        <v>73</v>
      </c>
      <c r="K1569" s="297"/>
      <c r="L1569" s="358"/>
      <c r="M1569" s="355"/>
      <c r="N1569" s="355"/>
      <c r="O1569" s="355"/>
      <c r="P1569" s="220"/>
      <c r="Q1569" s="413"/>
      <c r="R1569" s="298"/>
      <c r="S1569" s="298"/>
      <c r="T1569" s="361"/>
      <c r="U1569" s="56" t="s">
        <v>52</v>
      </c>
      <c r="V1569" s="57" t="s">
        <v>73</v>
      </c>
      <c r="W1569" s="57"/>
      <c r="X1569" s="320"/>
      <c r="Y1569" s="415"/>
      <c r="Z1569" s="233"/>
      <c r="AA1569" s="233"/>
      <c r="AB1569" s="233"/>
      <c r="AC1569" s="173"/>
      <c r="AD1569" s="161"/>
      <c r="AE1569" s="483"/>
      <c r="AF1569" s="477"/>
      <c r="AG1569" s="634"/>
      <c r="AH1569" s="161"/>
      <c r="AI1569" s="129"/>
      <c r="AJ1569" s="130"/>
      <c r="AK1569" s="130"/>
      <c r="AL1569" s="130"/>
      <c r="AM1569" s="130"/>
      <c r="AN1569" s="131"/>
    </row>
    <row r="1570" spans="1:40" s="64" customFormat="1" ht="220.5" customHeight="1" x14ac:dyDescent="0.2">
      <c r="A1570" s="479"/>
      <c r="B1570" s="220"/>
      <c r="C1570" s="220"/>
      <c r="D1570" s="161"/>
      <c r="E1570" s="472"/>
      <c r="F1570" s="159"/>
      <c r="G1570" s="159"/>
      <c r="H1570" s="355"/>
      <c r="I1570" s="274"/>
      <c r="J1570" s="297"/>
      <c r="K1570" s="297"/>
      <c r="L1570" s="358"/>
      <c r="M1570" s="355"/>
      <c r="N1570" s="355"/>
      <c r="O1570" s="355"/>
      <c r="P1570" s="220"/>
      <c r="Q1570" s="414"/>
      <c r="R1570" s="298"/>
      <c r="S1570" s="298"/>
      <c r="T1570" s="362"/>
      <c r="U1570" s="56" t="s">
        <v>53</v>
      </c>
      <c r="V1570" s="57" t="s">
        <v>73</v>
      </c>
      <c r="W1570" s="57"/>
      <c r="X1570" s="320"/>
      <c r="Y1570" s="415"/>
      <c r="Z1570" s="233"/>
      <c r="AA1570" s="233"/>
      <c r="AB1570" s="233"/>
      <c r="AC1570" s="174"/>
      <c r="AD1570" s="161"/>
      <c r="AE1570" s="483"/>
      <c r="AF1570" s="506"/>
      <c r="AG1570" s="635"/>
      <c r="AH1570" s="162"/>
      <c r="AI1570" s="132"/>
      <c r="AJ1570" s="133"/>
      <c r="AK1570" s="133"/>
      <c r="AL1570" s="133"/>
      <c r="AM1570" s="133"/>
      <c r="AN1570" s="134"/>
    </row>
    <row r="1571" spans="1:40" s="64" customFormat="1" ht="25.5" customHeight="1" x14ac:dyDescent="0.2">
      <c r="A1571" s="479"/>
      <c r="B1571" s="220"/>
      <c r="C1571" s="220"/>
      <c r="D1571" s="161"/>
      <c r="E1571" s="472"/>
      <c r="F1571" s="159"/>
      <c r="G1571" s="159"/>
      <c r="H1571" s="355"/>
      <c r="I1571" s="274"/>
      <c r="J1571" s="297"/>
      <c r="K1571" s="297"/>
      <c r="L1571" s="358"/>
      <c r="M1571" s="355"/>
      <c r="N1571" s="355"/>
      <c r="O1571" s="355"/>
      <c r="P1571" s="220" t="s">
        <v>581</v>
      </c>
      <c r="Q1571" s="298" t="s">
        <v>73</v>
      </c>
      <c r="R1571" s="298"/>
      <c r="S1571" s="298"/>
      <c r="T1571" s="360" t="s">
        <v>54</v>
      </c>
      <c r="U1571" s="56" t="s">
        <v>43</v>
      </c>
      <c r="V1571" s="57"/>
      <c r="W1571" s="57" t="s">
        <v>73</v>
      </c>
      <c r="X1571" s="320">
        <f>SUM(IF(V1571="x",15)+IF(V1572="x",5)+IF(V1573="x",15)+IF(V1574="x",10)+IF(V1575="x",15)+IF(V1576="x",10)+IF(V1577="x",30))</f>
        <v>55</v>
      </c>
      <c r="Y1571" s="415"/>
      <c r="Z1571" s="233"/>
      <c r="AA1571" s="233"/>
      <c r="AB1571" s="233"/>
      <c r="AC1571" s="170" t="s">
        <v>669</v>
      </c>
      <c r="AD1571" s="161"/>
      <c r="AE1571" s="163">
        <v>44317</v>
      </c>
      <c r="AF1571" s="158" t="s">
        <v>582</v>
      </c>
      <c r="AG1571" s="633" t="s">
        <v>723</v>
      </c>
      <c r="AH1571" s="158" t="s">
        <v>723</v>
      </c>
      <c r="AI1571" s="126" t="s">
        <v>723</v>
      </c>
      <c r="AJ1571" s="127"/>
      <c r="AK1571" s="127"/>
      <c r="AL1571" s="127"/>
      <c r="AM1571" s="127"/>
      <c r="AN1571" s="128"/>
    </row>
    <row r="1572" spans="1:40" s="64" customFormat="1" ht="63.75" x14ac:dyDescent="0.2">
      <c r="A1572" s="479"/>
      <c r="B1572" s="220"/>
      <c r="C1572" s="220"/>
      <c r="D1572" s="161"/>
      <c r="E1572" s="472"/>
      <c r="F1572" s="159"/>
      <c r="G1572" s="159"/>
      <c r="H1572" s="355"/>
      <c r="I1572" s="274" t="s">
        <v>55</v>
      </c>
      <c r="J1572" s="297" t="s">
        <v>73</v>
      </c>
      <c r="K1572" s="297"/>
      <c r="L1572" s="358"/>
      <c r="M1572" s="355"/>
      <c r="N1572" s="355"/>
      <c r="O1572" s="355"/>
      <c r="P1572" s="220"/>
      <c r="Q1572" s="298"/>
      <c r="R1572" s="298"/>
      <c r="S1572" s="298"/>
      <c r="T1572" s="361"/>
      <c r="U1572" s="56" t="s">
        <v>46</v>
      </c>
      <c r="V1572" s="57"/>
      <c r="W1572" s="57" t="s">
        <v>73</v>
      </c>
      <c r="X1572" s="320"/>
      <c r="Y1572" s="415"/>
      <c r="Z1572" s="233"/>
      <c r="AA1572" s="233"/>
      <c r="AB1572" s="233"/>
      <c r="AC1572" s="159"/>
      <c r="AD1572" s="161"/>
      <c r="AE1572" s="164"/>
      <c r="AF1572" s="161"/>
      <c r="AG1572" s="634"/>
      <c r="AH1572" s="161"/>
      <c r="AI1572" s="129"/>
      <c r="AJ1572" s="130"/>
      <c r="AK1572" s="130"/>
      <c r="AL1572" s="130"/>
      <c r="AM1572" s="130"/>
      <c r="AN1572" s="131"/>
    </row>
    <row r="1573" spans="1:40" s="64" customFormat="1" ht="12.75" customHeight="1" x14ac:dyDescent="0.2">
      <c r="A1573" s="479"/>
      <c r="B1573" s="220"/>
      <c r="C1573" s="220"/>
      <c r="D1573" s="161"/>
      <c r="E1573" s="472"/>
      <c r="F1573" s="159"/>
      <c r="G1573" s="159"/>
      <c r="H1573" s="355"/>
      <c r="I1573" s="274"/>
      <c r="J1573" s="297"/>
      <c r="K1573" s="297"/>
      <c r="L1573" s="358"/>
      <c r="M1573" s="355"/>
      <c r="N1573" s="355"/>
      <c r="O1573" s="355"/>
      <c r="P1573" s="220"/>
      <c r="Q1573" s="298"/>
      <c r="R1573" s="298"/>
      <c r="S1573" s="298"/>
      <c r="T1573" s="361"/>
      <c r="U1573" s="56" t="s">
        <v>47</v>
      </c>
      <c r="V1573" s="57"/>
      <c r="W1573" s="57" t="s">
        <v>73</v>
      </c>
      <c r="X1573" s="320"/>
      <c r="Y1573" s="415"/>
      <c r="Z1573" s="233"/>
      <c r="AA1573" s="233"/>
      <c r="AB1573" s="233"/>
      <c r="AC1573" s="159"/>
      <c r="AD1573" s="161"/>
      <c r="AE1573" s="164"/>
      <c r="AF1573" s="161"/>
      <c r="AG1573" s="634"/>
      <c r="AH1573" s="161"/>
      <c r="AI1573" s="129"/>
      <c r="AJ1573" s="130"/>
      <c r="AK1573" s="130"/>
      <c r="AL1573" s="130"/>
      <c r="AM1573" s="130"/>
      <c r="AN1573" s="131"/>
    </row>
    <row r="1574" spans="1:40" s="64" customFormat="1" ht="12.75" customHeight="1" x14ac:dyDescent="0.2">
      <c r="A1574" s="479"/>
      <c r="B1574" s="220"/>
      <c r="C1574" s="220"/>
      <c r="D1574" s="161"/>
      <c r="E1574" s="472"/>
      <c r="F1574" s="159"/>
      <c r="G1574" s="159"/>
      <c r="H1574" s="355"/>
      <c r="I1574" s="274"/>
      <c r="J1574" s="297"/>
      <c r="K1574" s="297"/>
      <c r="L1574" s="358"/>
      <c r="M1574" s="355"/>
      <c r="N1574" s="355"/>
      <c r="O1574" s="355"/>
      <c r="P1574" s="220"/>
      <c r="Q1574" s="298"/>
      <c r="R1574" s="298"/>
      <c r="S1574" s="298"/>
      <c r="T1574" s="361"/>
      <c r="U1574" s="56" t="s">
        <v>48</v>
      </c>
      <c r="V1574" s="57" t="s">
        <v>73</v>
      </c>
      <c r="W1574" s="57"/>
      <c r="X1574" s="320"/>
      <c r="Y1574" s="415"/>
      <c r="Z1574" s="233"/>
      <c r="AA1574" s="233"/>
      <c r="AB1574" s="233"/>
      <c r="AC1574" s="159"/>
      <c r="AD1574" s="161"/>
      <c r="AE1574" s="164"/>
      <c r="AF1574" s="161"/>
      <c r="AG1574" s="634"/>
      <c r="AH1574" s="161"/>
      <c r="AI1574" s="129"/>
      <c r="AJ1574" s="130"/>
      <c r="AK1574" s="130"/>
      <c r="AL1574" s="130"/>
      <c r="AM1574" s="130"/>
      <c r="AN1574" s="131"/>
    </row>
    <row r="1575" spans="1:40" s="64" customFormat="1" ht="63.75" x14ac:dyDescent="0.2">
      <c r="A1575" s="479"/>
      <c r="B1575" s="220"/>
      <c r="C1575" s="220"/>
      <c r="D1575" s="162"/>
      <c r="E1575" s="472"/>
      <c r="F1575" s="159"/>
      <c r="G1575" s="159"/>
      <c r="H1575" s="355"/>
      <c r="I1575" s="56" t="s">
        <v>56</v>
      </c>
      <c r="J1575" s="58" t="s">
        <v>73</v>
      </c>
      <c r="K1575" s="58"/>
      <c r="L1575" s="358"/>
      <c r="M1575" s="355"/>
      <c r="N1575" s="355"/>
      <c r="O1575" s="355"/>
      <c r="P1575" s="220"/>
      <c r="Q1575" s="298"/>
      <c r="R1575" s="298"/>
      <c r="S1575" s="298"/>
      <c r="T1575" s="361"/>
      <c r="U1575" s="56" t="s">
        <v>50</v>
      </c>
      <c r="V1575" s="57" t="s">
        <v>73</v>
      </c>
      <c r="W1575" s="57" t="s">
        <v>73</v>
      </c>
      <c r="X1575" s="320"/>
      <c r="Y1575" s="415"/>
      <c r="Z1575" s="233"/>
      <c r="AA1575" s="233"/>
      <c r="AB1575" s="233"/>
      <c r="AC1575" s="159"/>
      <c r="AD1575" s="161"/>
      <c r="AE1575" s="164"/>
      <c r="AF1575" s="161"/>
      <c r="AG1575" s="634"/>
      <c r="AH1575" s="161"/>
      <c r="AI1575" s="129"/>
      <c r="AJ1575" s="130"/>
      <c r="AK1575" s="130"/>
      <c r="AL1575" s="130"/>
      <c r="AM1575" s="130"/>
      <c r="AN1575" s="131"/>
    </row>
    <row r="1576" spans="1:40" s="64" customFormat="1" ht="63.75" x14ac:dyDescent="0.2">
      <c r="A1576" s="479"/>
      <c r="B1576" s="220"/>
      <c r="C1576" s="220"/>
      <c r="D1576" s="158" t="s">
        <v>683</v>
      </c>
      <c r="E1576" s="472"/>
      <c r="F1576" s="159"/>
      <c r="G1576" s="159"/>
      <c r="H1576" s="355"/>
      <c r="I1576" s="274" t="s">
        <v>57</v>
      </c>
      <c r="J1576" s="297" t="s">
        <v>73</v>
      </c>
      <c r="K1576" s="297"/>
      <c r="L1576" s="358"/>
      <c r="M1576" s="355"/>
      <c r="N1576" s="355"/>
      <c r="O1576" s="355"/>
      <c r="P1576" s="220"/>
      <c r="Q1576" s="298"/>
      <c r="R1576" s="298"/>
      <c r="S1576" s="298"/>
      <c r="T1576" s="361"/>
      <c r="U1576" s="56" t="s">
        <v>52</v>
      </c>
      <c r="V1576" s="57"/>
      <c r="W1576" s="57" t="s">
        <v>73</v>
      </c>
      <c r="X1576" s="320"/>
      <c r="Y1576" s="415"/>
      <c r="Z1576" s="233"/>
      <c r="AA1576" s="233"/>
      <c r="AB1576" s="233"/>
      <c r="AC1576" s="159"/>
      <c r="AD1576" s="161"/>
      <c r="AE1576" s="164"/>
      <c r="AF1576" s="161"/>
      <c r="AG1576" s="634"/>
      <c r="AH1576" s="161"/>
      <c r="AI1576" s="129"/>
      <c r="AJ1576" s="130"/>
      <c r="AK1576" s="130"/>
      <c r="AL1576" s="130"/>
      <c r="AM1576" s="130"/>
      <c r="AN1576" s="131"/>
    </row>
    <row r="1577" spans="1:40" s="64" customFormat="1" ht="12.75" customHeight="1" x14ac:dyDescent="0.2">
      <c r="A1577" s="479"/>
      <c r="B1577" s="220"/>
      <c r="C1577" s="220"/>
      <c r="D1577" s="161"/>
      <c r="E1577" s="472"/>
      <c r="F1577" s="159"/>
      <c r="G1577" s="159"/>
      <c r="H1577" s="355"/>
      <c r="I1577" s="274"/>
      <c r="J1577" s="297"/>
      <c r="K1577" s="297"/>
      <c r="L1577" s="358"/>
      <c r="M1577" s="355"/>
      <c r="N1577" s="355"/>
      <c r="O1577" s="355"/>
      <c r="P1577" s="158"/>
      <c r="Q1577" s="412"/>
      <c r="R1577" s="412"/>
      <c r="S1577" s="412"/>
      <c r="T1577" s="361"/>
      <c r="U1577" s="56" t="s">
        <v>53</v>
      </c>
      <c r="V1577" s="57" t="s">
        <v>73</v>
      </c>
      <c r="W1577" s="57"/>
      <c r="X1577" s="320"/>
      <c r="Y1577" s="415"/>
      <c r="Z1577" s="233"/>
      <c r="AA1577" s="233"/>
      <c r="AB1577" s="233"/>
      <c r="AC1577" s="159"/>
      <c r="AD1577" s="161"/>
      <c r="AE1577" s="164"/>
      <c r="AF1577" s="161"/>
      <c r="AG1577" s="634"/>
      <c r="AH1577" s="161"/>
      <c r="AI1577" s="129"/>
      <c r="AJ1577" s="130"/>
      <c r="AK1577" s="130"/>
      <c r="AL1577" s="130"/>
      <c r="AM1577" s="130"/>
      <c r="AN1577" s="131"/>
    </row>
    <row r="1578" spans="1:40" s="64" customFormat="1" ht="15" x14ac:dyDescent="0.2">
      <c r="A1578" s="479"/>
      <c r="B1578" s="220"/>
      <c r="C1578" s="220"/>
      <c r="D1578" s="161"/>
      <c r="E1578" s="472"/>
      <c r="F1578" s="159"/>
      <c r="G1578" s="159"/>
      <c r="H1578" s="355"/>
      <c r="I1578" s="274"/>
      <c r="J1578" s="297"/>
      <c r="K1578" s="297"/>
      <c r="L1578" s="358"/>
      <c r="M1578" s="355"/>
      <c r="N1578" s="355"/>
      <c r="O1578" s="355"/>
      <c r="P1578" s="220"/>
      <c r="Q1578" s="298"/>
      <c r="R1578" s="298"/>
      <c r="S1578" s="298"/>
      <c r="T1578" s="298"/>
      <c r="U1578" s="56"/>
      <c r="V1578" s="93"/>
      <c r="W1578" s="93"/>
      <c r="X1578" s="320"/>
      <c r="Y1578" s="415"/>
      <c r="Z1578" s="233"/>
      <c r="AA1578" s="233"/>
      <c r="AB1578" s="233"/>
      <c r="AC1578" s="159"/>
      <c r="AD1578" s="161"/>
      <c r="AE1578" s="164"/>
      <c r="AF1578" s="161"/>
      <c r="AG1578" s="634"/>
      <c r="AH1578" s="161"/>
      <c r="AI1578" s="129"/>
      <c r="AJ1578" s="130"/>
      <c r="AK1578" s="130"/>
      <c r="AL1578" s="130"/>
      <c r="AM1578" s="130"/>
      <c r="AN1578" s="131"/>
    </row>
    <row r="1579" spans="1:40" s="64" customFormat="1" ht="15" x14ac:dyDescent="0.2">
      <c r="A1579" s="479"/>
      <c r="B1579" s="220"/>
      <c r="C1579" s="220"/>
      <c r="D1579" s="161"/>
      <c r="E1579" s="472"/>
      <c r="F1579" s="159"/>
      <c r="G1579" s="159"/>
      <c r="H1579" s="355"/>
      <c r="I1579" s="274" t="s">
        <v>59</v>
      </c>
      <c r="J1579" s="363" t="s">
        <v>73</v>
      </c>
      <c r="K1579" s="297"/>
      <c r="L1579" s="358"/>
      <c r="M1579" s="355"/>
      <c r="N1579" s="355"/>
      <c r="O1579" s="355"/>
      <c r="P1579" s="220"/>
      <c r="Q1579" s="298"/>
      <c r="R1579" s="298"/>
      <c r="S1579" s="298"/>
      <c r="T1579" s="298"/>
      <c r="U1579" s="56"/>
      <c r="V1579" s="93"/>
      <c r="W1579" s="93"/>
      <c r="X1579" s="320"/>
      <c r="Y1579" s="415"/>
      <c r="Z1579" s="233"/>
      <c r="AA1579" s="233"/>
      <c r="AB1579" s="233"/>
      <c r="AC1579" s="159"/>
      <c r="AD1579" s="161"/>
      <c r="AE1579" s="164"/>
      <c r="AF1579" s="161"/>
      <c r="AG1579" s="634"/>
      <c r="AH1579" s="161"/>
      <c r="AI1579" s="129"/>
      <c r="AJ1579" s="130"/>
      <c r="AK1579" s="130"/>
      <c r="AL1579" s="130"/>
      <c r="AM1579" s="130"/>
      <c r="AN1579" s="131"/>
    </row>
    <row r="1580" spans="1:40" s="64" customFormat="1" ht="15" x14ac:dyDescent="0.2">
      <c r="A1580" s="479"/>
      <c r="B1580" s="220"/>
      <c r="C1580" s="220"/>
      <c r="D1580" s="161"/>
      <c r="E1580" s="472"/>
      <c r="F1580" s="159"/>
      <c r="G1580" s="159"/>
      <c r="H1580" s="355"/>
      <c r="I1580" s="274"/>
      <c r="J1580" s="364"/>
      <c r="K1580" s="297"/>
      <c r="L1580" s="358"/>
      <c r="M1580" s="355"/>
      <c r="N1580" s="355"/>
      <c r="O1580" s="355"/>
      <c r="P1580" s="220"/>
      <c r="Q1580" s="298"/>
      <c r="R1580" s="298"/>
      <c r="S1580" s="298"/>
      <c r="T1580" s="298"/>
      <c r="U1580" s="56"/>
      <c r="V1580" s="93"/>
      <c r="W1580" s="93"/>
      <c r="X1580" s="320"/>
      <c r="Y1580" s="415"/>
      <c r="Z1580" s="233"/>
      <c r="AA1580" s="233"/>
      <c r="AB1580" s="233"/>
      <c r="AC1580" s="159"/>
      <c r="AD1580" s="161"/>
      <c r="AE1580" s="164"/>
      <c r="AF1580" s="161"/>
      <c r="AG1580" s="634"/>
      <c r="AH1580" s="161"/>
      <c r="AI1580" s="129"/>
      <c r="AJ1580" s="130"/>
      <c r="AK1580" s="130"/>
      <c r="AL1580" s="130"/>
      <c r="AM1580" s="130"/>
      <c r="AN1580" s="131"/>
    </row>
    <row r="1581" spans="1:40" s="64" customFormat="1" ht="15" x14ac:dyDescent="0.2">
      <c r="A1581" s="479"/>
      <c r="B1581" s="220"/>
      <c r="C1581" s="220"/>
      <c r="D1581" s="161"/>
      <c r="E1581" s="472"/>
      <c r="F1581" s="159"/>
      <c r="G1581" s="159"/>
      <c r="H1581" s="355"/>
      <c r="I1581" s="274"/>
      <c r="J1581" s="364"/>
      <c r="K1581" s="297"/>
      <c r="L1581" s="358"/>
      <c r="M1581" s="355"/>
      <c r="N1581" s="355"/>
      <c r="O1581" s="355"/>
      <c r="P1581" s="220"/>
      <c r="Q1581" s="298"/>
      <c r="R1581" s="298"/>
      <c r="S1581" s="298"/>
      <c r="T1581" s="298"/>
      <c r="U1581" s="56"/>
      <c r="V1581" s="93"/>
      <c r="W1581" s="93"/>
      <c r="X1581" s="320"/>
      <c r="Y1581" s="415"/>
      <c r="Z1581" s="233"/>
      <c r="AA1581" s="233"/>
      <c r="AB1581" s="233"/>
      <c r="AC1581" s="159"/>
      <c r="AD1581" s="161"/>
      <c r="AE1581" s="164"/>
      <c r="AF1581" s="161"/>
      <c r="AG1581" s="634"/>
      <c r="AH1581" s="161"/>
      <c r="AI1581" s="129"/>
      <c r="AJ1581" s="130"/>
      <c r="AK1581" s="130"/>
      <c r="AL1581" s="130"/>
      <c r="AM1581" s="130"/>
      <c r="AN1581" s="131"/>
    </row>
    <row r="1582" spans="1:40" s="64" customFormat="1" ht="15" x14ac:dyDescent="0.2">
      <c r="A1582" s="479"/>
      <c r="B1582" s="220"/>
      <c r="C1582" s="220"/>
      <c r="D1582" s="161"/>
      <c r="E1582" s="472"/>
      <c r="F1582" s="159"/>
      <c r="G1582" s="159"/>
      <c r="H1582" s="355"/>
      <c r="I1582" s="274"/>
      <c r="J1582" s="365"/>
      <c r="K1582" s="297"/>
      <c r="L1582" s="358"/>
      <c r="M1582" s="355"/>
      <c r="N1582" s="355"/>
      <c r="O1582" s="355"/>
      <c r="P1582" s="220"/>
      <c r="Q1582" s="298"/>
      <c r="R1582" s="298"/>
      <c r="S1582" s="298"/>
      <c r="T1582" s="298"/>
      <c r="U1582" s="56"/>
      <c r="V1582" s="93"/>
      <c r="W1582" s="93"/>
      <c r="X1582" s="320"/>
      <c r="Y1582" s="415"/>
      <c r="Z1582" s="233"/>
      <c r="AA1582" s="233"/>
      <c r="AB1582" s="233"/>
      <c r="AC1582" s="159"/>
      <c r="AD1582" s="161"/>
      <c r="AE1582" s="164"/>
      <c r="AF1582" s="161"/>
      <c r="AG1582" s="634"/>
      <c r="AH1582" s="161"/>
      <c r="AI1582" s="129"/>
      <c r="AJ1582" s="130"/>
      <c r="AK1582" s="130"/>
      <c r="AL1582" s="130"/>
      <c r="AM1582" s="130"/>
      <c r="AN1582" s="131"/>
    </row>
    <row r="1583" spans="1:40" s="64" customFormat="1" ht="25.5" x14ac:dyDescent="0.2">
      <c r="A1583" s="479"/>
      <c r="B1583" s="220"/>
      <c r="C1583" s="220"/>
      <c r="D1583" s="161"/>
      <c r="E1583" s="472"/>
      <c r="F1583" s="159"/>
      <c r="G1583" s="159"/>
      <c r="H1583" s="355"/>
      <c r="I1583" s="56" t="s">
        <v>60</v>
      </c>
      <c r="J1583" s="58" t="s">
        <v>73</v>
      </c>
      <c r="K1583" s="58"/>
      <c r="L1583" s="358"/>
      <c r="M1583" s="355"/>
      <c r="N1583" s="355"/>
      <c r="O1583" s="355"/>
      <c r="P1583" s="220"/>
      <c r="Q1583" s="298"/>
      <c r="R1583" s="298"/>
      <c r="S1583" s="298"/>
      <c r="T1583" s="298"/>
      <c r="U1583" s="56"/>
      <c r="V1583" s="93"/>
      <c r="W1583" s="93"/>
      <c r="X1583" s="320"/>
      <c r="Y1583" s="415"/>
      <c r="Z1583" s="233"/>
      <c r="AA1583" s="233"/>
      <c r="AB1583" s="233"/>
      <c r="AC1583" s="159"/>
      <c r="AD1583" s="161"/>
      <c r="AE1583" s="164"/>
      <c r="AF1583" s="161"/>
      <c r="AG1583" s="634"/>
      <c r="AH1583" s="161"/>
      <c r="AI1583" s="129"/>
      <c r="AJ1583" s="130"/>
      <c r="AK1583" s="130"/>
      <c r="AL1583" s="130"/>
      <c r="AM1583" s="130"/>
      <c r="AN1583" s="131"/>
    </row>
    <row r="1584" spans="1:40" s="64" customFormat="1" ht="15" x14ac:dyDescent="0.2">
      <c r="A1584" s="479"/>
      <c r="B1584" s="220"/>
      <c r="C1584" s="220"/>
      <c r="D1584" s="161"/>
      <c r="E1584" s="472"/>
      <c r="F1584" s="159"/>
      <c r="G1584" s="159"/>
      <c r="H1584" s="355"/>
      <c r="I1584" s="274" t="s">
        <v>61</v>
      </c>
      <c r="J1584" s="297" t="s">
        <v>73</v>
      </c>
      <c r="K1584" s="297"/>
      <c r="L1584" s="358"/>
      <c r="M1584" s="355"/>
      <c r="N1584" s="355"/>
      <c r="O1584" s="355"/>
      <c r="P1584" s="220"/>
      <c r="Q1584" s="298"/>
      <c r="R1584" s="298"/>
      <c r="S1584" s="298"/>
      <c r="T1584" s="298"/>
      <c r="U1584" s="34"/>
      <c r="V1584" s="93"/>
      <c r="W1584" s="93"/>
      <c r="X1584" s="320"/>
      <c r="Y1584" s="415"/>
      <c r="Z1584" s="233"/>
      <c r="AA1584" s="233"/>
      <c r="AB1584" s="233"/>
      <c r="AC1584" s="159"/>
      <c r="AD1584" s="161"/>
      <c r="AE1584" s="164"/>
      <c r="AF1584" s="161"/>
      <c r="AG1584" s="634"/>
      <c r="AH1584" s="161"/>
      <c r="AI1584" s="129"/>
      <c r="AJ1584" s="130"/>
      <c r="AK1584" s="130"/>
      <c r="AL1584" s="130"/>
      <c r="AM1584" s="130"/>
      <c r="AN1584" s="131"/>
    </row>
    <row r="1585" spans="1:40" s="64" customFormat="1" ht="15" x14ac:dyDescent="0.2">
      <c r="A1585" s="479"/>
      <c r="B1585" s="220"/>
      <c r="C1585" s="220"/>
      <c r="D1585" s="161"/>
      <c r="E1585" s="472"/>
      <c r="F1585" s="159"/>
      <c r="G1585" s="159"/>
      <c r="H1585" s="355"/>
      <c r="I1585" s="274"/>
      <c r="J1585" s="297"/>
      <c r="K1585" s="297"/>
      <c r="L1585" s="358"/>
      <c r="M1585" s="355"/>
      <c r="N1585" s="355"/>
      <c r="O1585" s="355"/>
      <c r="P1585" s="220"/>
      <c r="Q1585" s="298"/>
      <c r="R1585" s="298"/>
      <c r="S1585" s="298"/>
      <c r="T1585" s="298"/>
      <c r="U1585" s="56"/>
      <c r="V1585" s="93"/>
      <c r="W1585" s="93"/>
      <c r="X1585" s="320"/>
      <c r="Y1585" s="415"/>
      <c r="Z1585" s="233"/>
      <c r="AA1585" s="233"/>
      <c r="AB1585" s="233"/>
      <c r="AC1585" s="159"/>
      <c r="AD1585" s="161"/>
      <c r="AE1585" s="164"/>
      <c r="AF1585" s="161"/>
      <c r="AG1585" s="634"/>
      <c r="AH1585" s="161"/>
      <c r="AI1585" s="129"/>
      <c r="AJ1585" s="130"/>
      <c r="AK1585" s="130"/>
      <c r="AL1585" s="130"/>
      <c r="AM1585" s="130"/>
      <c r="AN1585" s="131"/>
    </row>
    <row r="1586" spans="1:40" s="64" customFormat="1" ht="15" x14ac:dyDescent="0.2">
      <c r="A1586" s="479"/>
      <c r="B1586" s="220"/>
      <c r="C1586" s="220"/>
      <c r="D1586" s="161"/>
      <c r="E1586" s="472"/>
      <c r="F1586" s="159"/>
      <c r="G1586" s="159"/>
      <c r="H1586" s="355"/>
      <c r="I1586" s="274"/>
      <c r="J1586" s="297"/>
      <c r="K1586" s="297"/>
      <c r="L1586" s="358"/>
      <c r="M1586" s="355"/>
      <c r="N1586" s="355"/>
      <c r="O1586" s="355"/>
      <c r="P1586" s="220"/>
      <c r="Q1586" s="298"/>
      <c r="R1586" s="298"/>
      <c r="S1586" s="298"/>
      <c r="T1586" s="298"/>
      <c r="U1586" s="56"/>
      <c r="V1586" s="93"/>
      <c r="W1586" s="93"/>
      <c r="X1586" s="320"/>
      <c r="Y1586" s="415"/>
      <c r="Z1586" s="233"/>
      <c r="AA1586" s="233"/>
      <c r="AB1586" s="233"/>
      <c r="AC1586" s="159"/>
      <c r="AD1586" s="161"/>
      <c r="AE1586" s="164"/>
      <c r="AF1586" s="161"/>
      <c r="AG1586" s="634"/>
      <c r="AH1586" s="161"/>
      <c r="AI1586" s="129"/>
      <c r="AJ1586" s="130"/>
      <c r="AK1586" s="130"/>
      <c r="AL1586" s="130"/>
      <c r="AM1586" s="130"/>
      <c r="AN1586" s="131"/>
    </row>
    <row r="1587" spans="1:40" s="64" customFormat="1" ht="25.5" x14ac:dyDescent="0.2">
      <c r="A1587" s="479"/>
      <c r="B1587" s="220"/>
      <c r="C1587" s="220"/>
      <c r="D1587" s="161"/>
      <c r="E1587" s="472"/>
      <c r="F1587" s="159"/>
      <c r="G1587" s="159"/>
      <c r="H1587" s="355"/>
      <c r="I1587" s="56" t="s">
        <v>63</v>
      </c>
      <c r="J1587" s="58" t="s">
        <v>73</v>
      </c>
      <c r="K1587" s="58"/>
      <c r="L1587" s="358"/>
      <c r="M1587" s="355"/>
      <c r="N1587" s="355"/>
      <c r="O1587" s="355"/>
      <c r="P1587" s="220"/>
      <c r="Q1587" s="298"/>
      <c r="R1587" s="298"/>
      <c r="S1587" s="298"/>
      <c r="T1587" s="298"/>
      <c r="U1587" s="56"/>
      <c r="V1587" s="93"/>
      <c r="W1587" s="93"/>
      <c r="X1587" s="320"/>
      <c r="Y1587" s="415"/>
      <c r="Z1587" s="233"/>
      <c r="AA1587" s="233"/>
      <c r="AB1587" s="233"/>
      <c r="AC1587" s="159"/>
      <c r="AD1587" s="161"/>
      <c r="AE1587" s="164"/>
      <c r="AF1587" s="161"/>
      <c r="AG1587" s="634"/>
      <c r="AH1587" s="161"/>
      <c r="AI1587" s="129"/>
      <c r="AJ1587" s="130"/>
      <c r="AK1587" s="130"/>
      <c r="AL1587" s="130"/>
      <c r="AM1587" s="130"/>
      <c r="AN1587" s="131"/>
    </row>
    <row r="1588" spans="1:40" s="64" customFormat="1" ht="25.5" x14ac:dyDescent="0.2">
      <c r="A1588" s="479"/>
      <c r="B1588" s="220"/>
      <c r="C1588" s="220"/>
      <c r="D1588" s="161"/>
      <c r="E1588" s="472"/>
      <c r="F1588" s="159"/>
      <c r="G1588" s="159"/>
      <c r="H1588" s="355"/>
      <c r="I1588" s="56" t="s">
        <v>64</v>
      </c>
      <c r="J1588" s="58" t="s">
        <v>73</v>
      </c>
      <c r="K1588" s="58"/>
      <c r="L1588" s="358"/>
      <c r="M1588" s="355"/>
      <c r="N1588" s="355"/>
      <c r="O1588" s="355"/>
      <c r="P1588" s="220"/>
      <c r="Q1588" s="298"/>
      <c r="R1588" s="298"/>
      <c r="S1588" s="298"/>
      <c r="T1588" s="298"/>
      <c r="U1588" s="56"/>
      <c r="V1588" s="93"/>
      <c r="W1588" s="93"/>
      <c r="X1588" s="320"/>
      <c r="Y1588" s="415"/>
      <c r="Z1588" s="233"/>
      <c r="AA1588" s="233"/>
      <c r="AB1588" s="233"/>
      <c r="AC1588" s="159"/>
      <c r="AD1588" s="161"/>
      <c r="AE1588" s="164"/>
      <c r="AF1588" s="161"/>
      <c r="AG1588" s="634"/>
      <c r="AH1588" s="161"/>
      <c r="AI1588" s="129"/>
      <c r="AJ1588" s="130"/>
      <c r="AK1588" s="130"/>
      <c r="AL1588" s="130"/>
      <c r="AM1588" s="130"/>
      <c r="AN1588" s="131"/>
    </row>
    <row r="1589" spans="1:40" s="64" customFormat="1" ht="15" x14ac:dyDescent="0.2">
      <c r="A1589" s="479"/>
      <c r="B1589" s="220"/>
      <c r="C1589" s="220"/>
      <c r="D1589" s="162"/>
      <c r="E1589" s="472"/>
      <c r="F1589" s="159"/>
      <c r="G1589" s="159"/>
      <c r="H1589" s="355"/>
      <c r="I1589" s="56" t="s">
        <v>65</v>
      </c>
      <c r="J1589" s="58" t="s">
        <v>73</v>
      </c>
      <c r="K1589" s="58"/>
      <c r="L1589" s="358"/>
      <c r="M1589" s="355"/>
      <c r="N1589" s="355"/>
      <c r="O1589" s="355"/>
      <c r="P1589" s="220"/>
      <c r="Q1589" s="298"/>
      <c r="R1589" s="298"/>
      <c r="S1589" s="298"/>
      <c r="T1589" s="298"/>
      <c r="U1589" s="56"/>
      <c r="V1589" s="93"/>
      <c r="W1589" s="93"/>
      <c r="X1589" s="320"/>
      <c r="Y1589" s="415"/>
      <c r="Z1589" s="233"/>
      <c r="AA1589" s="233"/>
      <c r="AB1589" s="233"/>
      <c r="AC1589" s="159"/>
      <c r="AD1589" s="161"/>
      <c r="AE1589" s="164"/>
      <c r="AF1589" s="161"/>
      <c r="AG1589" s="634"/>
      <c r="AH1589" s="161"/>
      <c r="AI1589" s="129"/>
      <c r="AJ1589" s="130"/>
      <c r="AK1589" s="130"/>
      <c r="AL1589" s="130"/>
      <c r="AM1589" s="130"/>
      <c r="AN1589" s="131"/>
    </row>
    <row r="1590" spans="1:40" s="64" customFormat="1" ht="15" x14ac:dyDescent="0.2">
      <c r="A1590" s="479"/>
      <c r="B1590" s="220"/>
      <c r="C1590" s="220"/>
      <c r="D1590" s="158" t="s">
        <v>684</v>
      </c>
      <c r="E1590" s="472"/>
      <c r="F1590" s="159"/>
      <c r="G1590" s="159"/>
      <c r="H1590" s="355"/>
      <c r="I1590" s="56" t="s">
        <v>66</v>
      </c>
      <c r="J1590" s="58" t="s">
        <v>73</v>
      </c>
      <c r="K1590" s="58"/>
      <c r="L1590" s="358"/>
      <c r="M1590" s="355"/>
      <c r="N1590" s="355"/>
      <c r="O1590" s="355"/>
      <c r="P1590" s="220"/>
      <c r="Q1590" s="298"/>
      <c r="R1590" s="298"/>
      <c r="S1590" s="298"/>
      <c r="T1590" s="298"/>
      <c r="U1590" s="56"/>
      <c r="V1590" s="93"/>
      <c r="W1590" s="93"/>
      <c r="X1590" s="320"/>
      <c r="Y1590" s="415"/>
      <c r="Z1590" s="233"/>
      <c r="AA1590" s="233"/>
      <c r="AB1590" s="233"/>
      <c r="AC1590" s="159"/>
      <c r="AD1590" s="161"/>
      <c r="AE1590" s="164"/>
      <c r="AF1590" s="161"/>
      <c r="AG1590" s="634"/>
      <c r="AH1590" s="161"/>
      <c r="AI1590" s="129"/>
      <c r="AJ1590" s="130"/>
      <c r="AK1590" s="130"/>
      <c r="AL1590" s="130"/>
      <c r="AM1590" s="130"/>
      <c r="AN1590" s="131"/>
    </row>
    <row r="1591" spans="1:40" s="64" customFormat="1" ht="25.5" x14ac:dyDescent="0.2">
      <c r="A1591" s="479"/>
      <c r="B1591" s="220"/>
      <c r="C1591" s="220"/>
      <c r="D1591" s="161"/>
      <c r="E1591" s="472"/>
      <c r="F1591" s="159"/>
      <c r="G1591" s="159"/>
      <c r="H1591" s="355"/>
      <c r="I1591" s="56" t="s">
        <v>67</v>
      </c>
      <c r="J1591" s="58" t="s">
        <v>73</v>
      </c>
      <c r="K1591" s="58"/>
      <c r="L1591" s="358"/>
      <c r="M1591" s="355"/>
      <c r="N1591" s="355"/>
      <c r="O1591" s="355"/>
      <c r="P1591" s="220"/>
      <c r="Q1591" s="298"/>
      <c r="R1591" s="298"/>
      <c r="S1591" s="298"/>
      <c r="T1591" s="298"/>
      <c r="U1591" s="34"/>
      <c r="V1591" s="93"/>
      <c r="W1591" s="93"/>
      <c r="X1591" s="320"/>
      <c r="Y1591" s="415"/>
      <c r="Z1591" s="233"/>
      <c r="AA1591" s="233"/>
      <c r="AB1591" s="233"/>
      <c r="AC1591" s="159"/>
      <c r="AD1591" s="161"/>
      <c r="AE1591" s="164"/>
      <c r="AF1591" s="161"/>
      <c r="AG1591" s="634"/>
      <c r="AH1591" s="161"/>
      <c r="AI1591" s="129"/>
      <c r="AJ1591" s="130"/>
      <c r="AK1591" s="130"/>
      <c r="AL1591" s="130"/>
      <c r="AM1591" s="130"/>
      <c r="AN1591" s="131"/>
    </row>
    <row r="1592" spans="1:40" s="64" customFormat="1" ht="25.5" x14ac:dyDescent="0.2">
      <c r="A1592" s="479"/>
      <c r="B1592" s="220"/>
      <c r="C1592" s="220"/>
      <c r="D1592" s="161"/>
      <c r="E1592" s="472"/>
      <c r="F1592" s="159"/>
      <c r="G1592" s="159"/>
      <c r="H1592" s="355"/>
      <c r="I1592" s="56" t="s">
        <v>68</v>
      </c>
      <c r="J1592" s="36"/>
      <c r="K1592" s="58" t="s">
        <v>73</v>
      </c>
      <c r="L1592" s="358"/>
      <c r="M1592" s="355"/>
      <c r="N1592" s="355"/>
      <c r="O1592" s="355"/>
      <c r="P1592" s="484"/>
      <c r="Q1592" s="484"/>
      <c r="R1592" s="484"/>
      <c r="S1592" s="484"/>
      <c r="T1592" s="484"/>
      <c r="U1592" s="56"/>
      <c r="V1592" s="57"/>
      <c r="W1592" s="57"/>
      <c r="X1592" s="94"/>
      <c r="Y1592" s="415"/>
      <c r="Z1592" s="233"/>
      <c r="AA1592" s="233"/>
      <c r="AB1592" s="233"/>
      <c r="AC1592" s="159"/>
      <c r="AD1592" s="161"/>
      <c r="AE1592" s="164"/>
      <c r="AF1592" s="161"/>
      <c r="AG1592" s="634"/>
      <c r="AH1592" s="161"/>
      <c r="AI1592" s="129"/>
      <c r="AJ1592" s="130"/>
      <c r="AK1592" s="130"/>
      <c r="AL1592" s="130"/>
      <c r="AM1592" s="130"/>
      <c r="AN1592" s="131"/>
    </row>
    <row r="1593" spans="1:40" s="64" customFormat="1" ht="20.25" x14ac:dyDescent="0.2">
      <c r="A1593" s="479"/>
      <c r="B1593" s="220"/>
      <c r="C1593" s="220"/>
      <c r="D1593" s="161"/>
      <c r="E1593" s="472"/>
      <c r="F1593" s="159"/>
      <c r="G1593" s="159"/>
      <c r="H1593" s="355"/>
      <c r="I1593" s="56" t="s">
        <v>70</v>
      </c>
      <c r="J1593" s="58" t="s">
        <v>73</v>
      </c>
      <c r="K1593" s="58"/>
      <c r="L1593" s="358"/>
      <c r="M1593" s="355"/>
      <c r="N1593" s="355"/>
      <c r="O1593" s="355"/>
      <c r="P1593" s="485"/>
      <c r="Q1593" s="485"/>
      <c r="R1593" s="485"/>
      <c r="S1593" s="485"/>
      <c r="T1593" s="485"/>
      <c r="U1593" s="56"/>
      <c r="V1593" s="57"/>
      <c r="W1593" s="57"/>
      <c r="X1593" s="95"/>
      <c r="Y1593" s="415"/>
      <c r="Z1593" s="233"/>
      <c r="AA1593" s="233"/>
      <c r="AB1593" s="233"/>
      <c r="AC1593" s="159"/>
      <c r="AD1593" s="161"/>
      <c r="AE1593" s="164"/>
      <c r="AF1593" s="161"/>
      <c r="AG1593" s="634"/>
      <c r="AH1593" s="161"/>
      <c r="AI1593" s="129"/>
      <c r="AJ1593" s="130"/>
      <c r="AK1593" s="130"/>
      <c r="AL1593" s="130"/>
      <c r="AM1593" s="130"/>
      <c r="AN1593" s="131"/>
    </row>
    <row r="1594" spans="1:40" s="64" customFormat="1" ht="20.25" x14ac:dyDescent="0.2">
      <c r="A1594" s="479"/>
      <c r="B1594" s="220"/>
      <c r="C1594" s="220"/>
      <c r="D1594" s="161"/>
      <c r="E1594" s="472"/>
      <c r="F1594" s="159"/>
      <c r="G1594" s="159"/>
      <c r="H1594" s="355"/>
      <c r="I1594" s="56" t="s">
        <v>71</v>
      </c>
      <c r="J1594" s="38"/>
      <c r="K1594" s="58" t="s">
        <v>73</v>
      </c>
      <c r="L1594" s="358"/>
      <c r="M1594" s="355"/>
      <c r="N1594" s="355"/>
      <c r="O1594" s="355"/>
      <c r="P1594" s="485"/>
      <c r="Q1594" s="485"/>
      <c r="R1594" s="485"/>
      <c r="S1594" s="485"/>
      <c r="T1594" s="485"/>
      <c r="U1594" s="56"/>
      <c r="V1594" s="57"/>
      <c r="W1594" s="57"/>
      <c r="X1594" s="95"/>
      <c r="Y1594" s="415"/>
      <c r="Z1594" s="233"/>
      <c r="AA1594" s="233"/>
      <c r="AB1594" s="233"/>
      <c r="AC1594" s="159"/>
      <c r="AD1594" s="161"/>
      <c r="AE1594" s="164"/>
      <c r="AF1594" s="161"/>
      <c r="AG1594" s="634"/>
      <c r="AH1594" s="161"/>
      <c r="AI1594" s="129"/>
      <c r="AJ1594" s="130"/>
      <c r="AK1594" s="130"/>
      <c r="AL1594" s="130"/>
      <c r="AM1594" s="130"/>
      <c r="AN1594" s="131"/>
    </row>
    <row r="1595" spans="1:40" s="64" customFormat="1" ht="20.25" x14ac:dyDescent="0.2">
      <c r="A1595" s="479"/>
      <c r="B1595" s="220"/>
      <c r="C1595" s="220"/>
      <c r="D1595" s="162"/>
      <c r="E1595" s="473"/>
      <c r="F1595" s="159"/>
      <c r="G1595" s="160"/>
      <c r="H1595" s="356"/>
      <c r="I1595" s="34" t="s">
        <v>72</v>
      </c>
      <c r="J1595" s="36" t="s">
        <v>73</v>
      </c>
      <c r="K1595" s="36"/>
      <c r="L1595" s="359"/>
      <c r="M1595" s="356"/>
      <c r="N1595" s="356"/>
      <c r="O1595" s="356"/>
      <c r="P1595" s="486"/>
      <c r="Q1595" s="486"/>
      <c r="R1595" s="486"/>
      <c r="S1595" s="486"/>
      <c r="T1595" s="486"/>
      <c r="U1595" s="56"/>
      <c r="V1595" s="57"/>
      <c r="W1595" s="57"/>
      <c r="X1595" s="96"/>
      <c r="Y1595" s="416"/>
      <c r="Z1595" s="234"/>
      <c r="AA1595" s="234"/>
      <c r="AB1595" s="234"/>
      <c r="AC1595" s="160"/>
      <c r="AD1595" s="162"/>
      <c r="AE1595" s="165"/>
      <c r="AF1595" s="162"/>
      <c r="AG1595" s="635"/>
      <c r="AH1595" s="162"/>
      <c r="AI1595" s="132"/>
      <c r="AJ1595" s="133"/>
      <c r="AK1595" s="133"/>
      <c r="AL1595" s="133"/>
      <c r="AM1595" s="133"/>
      <c r="AN1595" s="134"/>
    </row>
    <row r="1596" spans="1:40" s="64" customFormat="1" ht="76.5" x14ac:dyDescent="0.2">
      <c r="A1596" s="479"/>
      <c r="B1596" s="220"/>
      <c r="C1596" s="220"/>
      <c r="D1596" s="158" t="s">
        <v>584</v>
      </c>
      <c r="E1596" s="471" t="s">
        <v>585</v>
      </c>
      <c r="F1596" s="159"/>
      <c r="G1596" s="170">
        <v>1</v>
      </c>
      <c r="H1596" s="366" t="s">
        <v>586</v>
      </c>
      <c r="I1596" s="56" t="s">
        <v>41</v>
      </c>
      <c r="J1596" s="92" t="s">
        <v>73</v>
      </c>
      <c r="K1596" s="58"/>
      <c r="L1596" s="367">
        <f>COUNTIF(J1596:J1627,"x")</f>
        <v>17</v>
      </c>
      <c r="M1596" s="366" t="str">
        <f>IF(L1596&lt;6,"5",IF(L1596&gt;11,"20",IF(L1707&gt;6,"10","10 ")))</f>
        <v>20</v>
      </c>
      <c r="N1596" s="366">
        <f>(G1596*M1596)</f>
        <v>20</v>
      </c>
      <c r="O1596" s="366" t="str">
        <f>IF(N1596&lt;11,"BAJA",IF(N1596&gt;59,"EXTREMA",IF(N1596=15,"MODERADA",IF(N1596=20,"MODERADA",IF(N1596=25,"MODERADA",IF(N1596=30,"ALTA",IF(N1596=40,"ALTA",IF(N1596=50,"ALTA"," "))))))))</f>
        <v>MODERADA</v>
      </c>
      <c r="P1596" s="220" t="s">
        <v>578</v>
      </c>
      <c r="Q1596" s="412" t="s">
        <v>73</v>
      </c>
      <c r="R1596" s="298"/>
      <c r="S1596" s="298"/>
      <c r="T1596" s="360" t="s">
        <v>42</v>
      </c>
      <c r="U1596" s="56" t="s">
        <v>43</v>
      </c>
      <c r="V1596" s="57" t="s">
        <v>73</v>
      </c>
      <c r="W1596" s="57"/>
      <c r="X1596" s="320">
        <f>SUM(IF(V1596="x",15)+IF(V1597="x",5)+IF(V1598="x",15)+IF(V1599="x",10)+IF(V1600="x",15)+IF(V1601="x",10)+IF(V1602="x",30))</f>
        <v>70</v>
      </c>
      <c r="Y1596" s="415">
        <f>AVERAGE(X1596:X1623)</f>
        <v>80</v>
      </c>
      <c r="Z1596" s="233" t="str">
        <f>IF(Y1596&lt;86,"DEBIL",IF(Y1596&gt;95,"FUERTE",IF(Y1596=86,"MODERADO",IF(Y1596=87,"MODERADO",IF(Y1596=88,"MODERADO",IF(Y1596=89,"MODERADO",IF(Y1596=90,"MODERADO",IF(Y1596=91,"MODERADO",IF(Y1596=92,"MODERADO",IF(Y1596=93,"MODERADO",IF(Y1596=94,"MODERADO",IF(Y1596=95,"MODERADO"," "))))))))))))</f>
        <v>DEBIL</v>
      </c>
      <c r="AA1596" s="232" t="str">
        <f>IF(Y1596&lt;85,O1596," ")</f>
        <v>MODERADA</v>
      </c>
      <c r="AB1596" s="232" t="s">
        <v>44</v>
      </c>
      <c r="AC1596" s="158" t="s">
        <v>587</v>
      </c>
      <c r="AD1596" s="158" t="s">
        <v>668</v>
      </c>
      <c r="AE1596" s="163">
        <v>44561</v>
      </c>
      <c r="AF1596" s="158" t="s">
        <v>712</v>
      </c>
      <c r="AG1596" s="163"/>
      <c r="AH1596" s="163"/>
      <c r="AI1596" s="14"/>
      <c r="AJ1596" s="89"/>
      <c r="AK1596" s="89"/>
      <c r="AL1596" s="89"/>
      <c r="AM1596" s="89"/>
      <c r="AN1596" s="90"/>
    </row>
    <row r="1597" spans="1:40" s="64" customFormat="1" ht="63.75" x14ac:dyDescent="0.2">
      <c r="A1597" s="479"/>
      <c r="B1597" s="220"/>
      <c r="C1597" s="220"/>
      <c r="D1597" s="161"/>
      <c r="E1597" s="472"/>
      <c r="F1597" s="159"/>
      <c r="G1597" s="159"/>
      <c r="H1597" s="355"/>
      <c r="I1597" s="274" t="s">
        <v>45</v>
      </c>
      <c r="J1597" s="297" t="s">
        <v>73</v>
      </c>
      <c r="K1597" s="297"/>
      <c r="L1597" s="358"/>
      <c r="M1597" s="355"/>
      <c r="N1597" s="355"/>
      <c r="O1597" s="355"/>
      <c r="P1597" s="220"/>
      <c r="Q1597" s="413"/>
      <c r="R1597" s="298"/>
      <c r="S1597" s="298"/>
      <c r="T1597" s="361"/>
      <c r="U1597" s="56" t="s">
        <v>46</v>
      </c>
      <c r="V1597" s="57" t="s">
        <v>73</v>
      </c>
      <c r="W1597" s="57"/>
      <c r="X1597" s="320"/>
      <c r="Y1597" s="415"/>
      <c r="Z1597" s="233"/>
      <c r="AA1597" s="233"/>
      <c r="AB1597" s="233"/>
      <c r="AC1597" s="159"/>
      <c r="AD1597" s="161"/>
      <c r="AE1597" s="164"/>
      <c r="AF1597" s="161"/>
      <c r="AG1597" s="164"/>
      <c r="AH1597" s="164"/>
      <c r="AI1597" s="16"/>
      <c r="AJ1597" s="16"/>
      <c r="AK1597" s="16"/>
      <c r="AL1597" s="16"/>
      <c r="AM1597" s="16"/>
      <c r="AN1597" s="17"/>
    </row>
    <row r="1598" spans="1:40" s="64" customFormat="1" ht="25.5" x14ac:dyDescent="0.2">
      <c r="A1598" s="479"/>
      <c r="B1598" s="220"/>
      <c r="C1598" s="220"/>
      <c r="D1598" s="161"/>
      <c r="E1598" s="472"/>
      <c r="F1598" s="159"/>
      <c r="G1598" s="159"/>
      <c r="H1598" s="355"/>
      <c r="I1598" s="274"/>
      <c r="J1598" s="297"/>
      <c r="K1598" s="297"/>
      <c r="L1598" s="358"/>
      <c r="M1598" s="355"/>
      <c r="N1598" s="355"/>
      <c r="O1598" s="355"/>
      <c r="P1598" s="220"/>
      <c r="Q1598" s="413"/>
      <c r="R1598" s="298"/>
      <c r="S1598" s="298"/>
      <c r="T1598" s="361"/>
      <c r="U1598" s="56" t="s">
        <v>47</v>
      </c>
      <c r="V1598" s="57"/>
      <c r="W1598" s="57" t="s">
        <v>73</v>
      </c>
      <c r="X1598" s="320"/>
      <c r="Y1598" s="415"/>
      <c r="Z1598" s="233"/>
      <c r="AA1598" s="233"/>
      <c r="AB1598" s="233"/>
      <c r="AC1598" s="159"/>
      <c r="AD1598" s="161"/>
      <c r="AE1598" s="164"/>
      <c r="AF1598" s="161"/>
      <c r="AG1598" s="164"/>
      <c r="AH1598" s="164"/>
      <c r="AI1598" s="15"/>
      <c r="AJ1598" s="16"/>
      <c r="AK1598" s="16"/>
      <c r="AL1598" s="16"/>
      <c r="AM1598" s="16"/>
      <c r="AN1598" s="17"/>
    </row>
    <row r="1599" spans="1:40" s="64" customFormat="1" ht="25.5" x14ac:dyDescent="0.2">
      <c r="A1599" s="479"/>
      <c r="B1599" s="220"/>
      <c r="C1599" s="220"/>
      <c r="D1599" s="161"/>
      <c r="E1599" s="472"/>
      <c r="F1599" s="159"/>
      <c r="G1599" s="159"/>
      <c r="H1599" s="355"/>
      <c r="I1599" s="274"/>
      <c r="J1599" s="297"/>
      <c r="K1599" s="297"/>
      <c r="L1599" s="358"/>
      <c r="M1599" s="355"/>
      <c r="N1599" s="355"/>
      <c r="O1599" s="355"/>
      <c r="P1599" s="220"/>
      <c r="Q1599" s="413"/>
      <c r="R1599" s="298"/>
      <c r="S1599" s="298"/>
      <c r="T1599" s="361"/>
      <c r="U1599" s="56" t="s">
        <v>48</v>
      </c>
      <c r="V1599" s="57" t="s">
        <v>73</v>
      </c>
      <c r="W1599" s="57"/>
      <c r="X1599" s="320"/>
      <c r="Y1599" s="415"/>
      <c r="Z1599" s="233"/>
      <c r="AA1599" s="233"/>
      <c r="AB1599" s="233"/>
      <c r="AC1599" s="159"/>
      <c r="AD1599" s="161"/>
      <c r="AE1599" s="164"/>
      <c r="AF1599" s="161"/>
      <c r="AG1599" s="164"/>
      <c r="AH1599" s="164"/>
      <c r="AI1599" s="15"/>
      <c r="AJ1599" s="16"/>
      <c r="AK1599" s="16"/>
      <c r="AL1599" s="16"/>
      <c r="AM1599" s="16"/>
      <c r="AN1599" s="17"/>
    </row>
    <row r="1600" spans="1:40" s="64" customFormat="1" ht="63.75" x14ac:dyDescent="0.2">
      <c r="A1600" s="479"/>
      <c r="B1600" s="220"/>
      <c r="C1600" s="220"/>
      <c r="D1600" s="161"/>
      <c r="E1600" s="472"/>
      <c r="F1600" s="159"/>
      <c r="G1600" s="159"/>
      <c r="H1600" s="355"/>
      <c r="I1600" s="56" t="s">
        <v>49</v>
      </c>
      <c r="J1600" s="58" t="s">
        <v>73</v>
      </c>
      <c r="K1600" s="58"/>
      <c r="L1600" s="358"/>
      <c r="M1600" s="355"/>
      <c r="N1600" s="355"/>
      <c r="O1600" s="355"/>
      <c r="P1600" s="220"/>
      <c r="Q1600" s="413"/>
      <c r="R1600" s="298"/>
      <c r="S1600" s="298"/>
      <c r="T1600" s="361"/>
      <c r="U1600" s="56" t="s">
        <v>50</v>
      </c>
      <c r="V1600" s="57"/>
      <c r="W1600" s="57" t="s">
        <v>73</v>
      </c>
      <c r="X1600" s="320"/>
      <c r="Y1600" s="415"/>
      <c r="Z1600" s="233"/>
      <c r="AA1600" s="233"/>
      <c r="AB1600" s="233"/>
      <c r="AC1600" s="159"/>
      <c r="AD1600" s="161"/>
      <c r="AE1600" s="164"/>
      <c r="AF1600" s="161"/>
      <c r="AG1600" s="164"/>
      <c r="AH1600" s="164"/>
      <c r="AI1600" s="15"/>
      <c r="AJ1600" s="16"/>
      <c r="AK1600" s="16"/>
      <c r="AL1600" s="16"/>
      <c r="AM1600" s="16"/>
      <c r="AN1600" s="17"/>
    </row>
    <row r="1601" spans="1:40" s="64" customFormat="1" ht="63.75" x14ac:dyDescent="0.2">
      <c r="A1601" s="479"/>
      <c r="B1601" s="220"/>
      <c r="C1601" s="220"/>
      <c r="D1601" s="161"/>
      <c r="E1601" s="472"/>
      <c r="F1601" s="159"/>
      <c r="G1601" s="159"/>
      <c r="H1601" s="355"/>
      <c r="I1601" s="274" t="s">
        <v>51</v>
      </c>
      <c r="J1601" s="297" t="s">
        <v>73</v>
      </c>
      <c r="K1601" s="297"/>
      <c r="L1601" s="358"/>
      <c r="M1601" s="355"/>
      <c r="N1601" s="355"/>
      <c r="O1601" s="355"/>
      <c r="P1601" s="220"/>
      <c r="Q1601" s="413"/>
      <c r="R1601" s="298"/>
      <c r="S1601" s="298"/>
      <c r="T1601" s="361"/>
      <c r="U1601" s="56" t="s">
        <v>52</v>
      </c>
      <c r="V1601" s="57" t="s">
        <v>73</v>
      </c>
      <c r="W1601" s="57"/>
      <c r="X1601" s="320"/>
      <c r="Y1601" s="415"/>
      <c r="Z1601" s="233"/>
      <c r="AA1601" s="233"/>
      <c r="AB1601" s="233"/>
      <c r="AC1601" s="159"/>
      <c r="AD1601" s="161"/>
      <c r="AE1601" s="164"/>
      <c r="AF1601" s="161"/>
      <c r="AG1601" s="164"/>
      <c r="AH1601" s="164"/>
      <c r="AI1601" s="15"/>
      <c r="AJ1601" s="16"/>
      <c r="AK1601" s="16"/>
      <c r="AL1601" s="16"/>
      <c r="AM1601" s="16"/>
      <c r="AN1601" s="17"/>
    </row>
    <row r="1602" spans="1:40" s="64" customFormat="1" ht="129" customHeight="1" x14ac:dyDescent="0.2">
      <c r="A1602" s="479"/>
      <c r="B1602" s="220"/>
      <c r="C1602" s="220"/>
      <c r="D1602" s="161"/>
      <c r="E1602" s="472"/>
      <c r="F1602" s="159"/>
      <c r="G1602" s="159"/>
      <c r="H1602" s="355"/>
      <c r="I1602" s="274"/>
      <c r="J1602" s="297"/>
      <c r="K1602" s="297"/>
      <c r="L1602" s="358"/>
      <c r="M1602" s="355"/>
      <c r="N1602" s="355"/>
      <c r="O1602" s="355"/>
      <c r="P1602" s="220"/>
      <c r="Q1602" s="414"/>
      <c r="R1602" s="298"/>
      <c r="S1602" s="298"/>
      <c r="T1602" s="362"/>
      <c r="U1602" s="56" t="s">
        <v>53</v>
      </c>
      <c r="V1602" s="57" t="s">
        <v>73</v>
      </c>
      <c r="W1602" s="57"/>
      <c r="X1602" s="320"/>
      <c r="Y1602" s="415"/>
      <c r="Z1602" s="233"/>
      <c r="AA1602" s="233"/>
      <c r="AB1602" s="233"/>
      <c r="AC1602" s="160"/>
      <c r="AD1602" s="162"/>
      <c r="AE1602" s="165"/>
      <c r="AF1602" s="162"/>
      <c r="AG1602" s="165"/>
      <c r="AH1602" s="165"/>
      <c r="AI1602" s="18"/>
      <c r="AJ1602" s="19"/>
      <c r="AK1602" s="19"/>
      <c r="AL1602" s="19"/>
      <c r="AM1602" s="19"/>
      <c r="AN1602" s="20"/>
    </row>
    <row r="1603" spans="1:40" s="64" customFormat="1" ht="25.5" customHeight="1" x14ac:dyDescent="0.2">
      <c r="A1603" s="479"/>
      <c r="B1603" s="220"/>
      <c r="C1603" s="220"/>
      <c r="D1603" s="161"/>
      <c r="E1603" s="472"/>
      <c r="F1603" s="159"/>
      <c r="G1603" s="159"/>
      <c r="H1603" s="355"/>
      <c r="I1603" s="274"/>
      <c r="J1603" s="297"/>
      <c r="K1603" s="297"/>
      <c r="L1603" s="358"/>
      <c r="M1603" s="355"/>
      <c r="N1603" s="355"/>
      <c r="O1603" s="355"/>
      <c r="P1603" s="158" t="s">
        <v>588</v>
      </c>
      <c r="Q1603" s="298" t="s">
        <v>73</v>
      </c>
      <c r="R1603" s="298"/>
      <c r="S1603" s="298"/>
      <c r="T1603" s="360" t="s">
        <v>54</v>
      </c>
      <c r="U1603" s="56" t="s">
        <v>43</v>
      </c>
      <c r="V1603" s="57" t="s">
        <v>73</v>
      </c>
      <c r="W1603" s="57"/>
      <c r="X1603" s="320">
        <f>SUM(IF(V1603="x",15)+IF(V1604="x",5)+IF(V1605="x",15)+IF(V1606="x",10)+IF(V1607="x",15)+IF(V1608="x",10)+IF(V1609="x",30))</f>
        <v>85</v>
      </c>
      <c r="Y1603" s="415"/>
      <c r="Z1603" s="233"/>
      <c r="AA1603" s="233"/>
      <c r="AB1603" s="233"/>
      <c r="AC1603" s="158" t="s">
        <v>663</v>
      </c>
      <c r="AD1603" s="158"/>
      <c r="AE1603" s="163">
        <v>44561</v>
      </c>
      <c r="AF1603" s="158" t="s">
        <v>672</v>
      </c>
      <c r="AG1603" s="633"/>
      <c r="AH1603" s="158"/>
      <c r="AI1603" s="126"/>
      <c r="AJ1603" s="127"/>
      <c r="AK1603" s="127"/>
      <c r="AL1603" s="127"/>
      <c r="AM1603" s="127"/>
      <c r="AN1603" s="128"/>
    </row>
    <row r="1604" spans="1:40" s="64" customFormat="1" ht="63.75" x14ac:dyDescent="0.2">
      <c r="A1604" s="479"/>
      <c r="B1604" s="220"/>
      <c r="C1604" s="220"/>
      <c r="D1604" s="161"/>
      <c r="E1604" s="472"/>
      <c r="F1604" s="159"/>
      <c r="G1604" s="159"/>
      <c r="H1604" s="355"/>
      <c r="I1604" s="274" t="s">
        <v>55</v>
      </c>
      <c r="J1604" s="297" t="s">
        <v>73</v>
      </c>
      <c r="K1604" s="297"/>
      <c r="L1604" s="358"/>
      <c r="M1604" s="355"/>
      <c r="N1604" s="355"/>
      <c r="O1604" s="355"/>
      <c r="P1604" s="158"/>
      <c r="Q1604" s="298"/>
      <c r="R1604" s="298"/>
      <c r="S1604" s="298"/>
      <c r="T1604" s="361"/>
      <c r="U1604" s="56" t="s">
        <v>46</v>
      </c>
      <c r="V1604" s="57" t="s">
        <v>73</v>
      </c>
      <c r="W1604" s="57"/>
      <c r="X1604" s="320"/>
      <c r="Y1604" s="415"/>
      <c r="Z1604" s="233"/>
      <c r="AA1604" s="233"/>
      <c r="AB1604" s="233"/>
      <c r="AC1604" s="161"/>
      <c r="AD1604" s="161"/>
      <c r="AE1604" s="164"/>
      <c r="AF1604" s="161"/>
      <c r="AG1604" s="634"/>
      <c r="AH1604" s="161"/>
      <c r="AI1604" s="129"/>
      <c r="AJ1604" s="130"/>
      <c r="AK1604" s="130"/>
      <c r="AL1604" s="130"/>
      <c r="AM1604" s="130"/>
      <c r="AN1604" s="131"/>
    </row>
    <row r="1605" spans="1:40" s="64" customFormat="1" ht="15" customHeight="1" x14ac:dyDescent="0.2">
      <c r="A1605" s="479"/>
      <c r="B1605" s="220"/>
      <c r="C1605" s="220"/>
      <c r="D1605" s="161"/>
      <c r="E1605" s="472"/>
      <c r="F1605" s="159"/>
      <c r="G1605" s="159"/>
      <c r="H1605" s="355"/>
      <c r="I1605" s="274"/>
      <c r="J1605" s="297"/>
      <c r="K1605" s="297"/>
      <c r="L1605" s="358"/>
      <c r="M1605" s="355"/>
      <c r="N1605" s="355"/>
      <c r="O1605" s="355"/>
      <c r="P1605" s="158"/>
      <c r="Q1605" s="298"/>
      <c r="R1605" s="298"/>
      <c r="S1605" s="298"/>
      <c r="T1605" s="361"/>
      <c r="U1605" s="56" t="s">
        <v>47</v>
      </c>
      <c r="V1605" s="57"/>
      <c r="W1605" s="57" t="s">
        <v>73</v>
      </c>
      <c r="X1605" s="320"/>
      <c r="Y1605" s="415"/>
      <c r="Z1605" s="233"/>
      <c r="AA1605" s="233"/>
      <c r="AB1605" s="233"/>
      <c r="AC1605" s="161"/>
      <c r="AD1605" s="161"/>
      <c r="AE1605" s="164"/>
      <c r="AF1605" s="161"/>
      <c r="AG1605" s="634"/>
      <c r="AH1605" s="161"/>
      <c r="AI1605" s="129"/>
      <c r="AJ1605" s="130"/>
      <c r="AK1605" s="130"/>
      <c r="AL1605" s="130"/>
      <c r="AM1605" s="130"/>
      <c r="AN1605" s="131"/>
    </row>
    <row r="1606" spans="1:40" s="64" customFormat="1" ht="15" customHeight="1" x14ac:dyDescent="0.2">
      <c r="A1606" s="479"/>
      <c r="B1606" s="220"/>
      <c r="C1606" s="220"/>
      <c r="D1606" s="161"/>
      <c r="E1606" s="472"/>
      <c r="F1606" s="159"/>
      <c r="G1606" s="159"/>
      <c r="H1606" s="355"/>
      <c r="I1606" s="274"/>
      <c r="J1606" s="297"/>
      <c r="K1606" s="297"/>
      <c r="L1606" s="358"/>
      <c r="M1606" s="355"/>
      <c r="N1606" s="355"/>
      <c r="O1606" s="355"/>
      <c r="P1606" s="158"/>
      <c r="Q1606" s="298"/>
      <c r="R1606" s="298"/>
      <c r="S1606" s="298"/>
      <c r="T1606" s="361"/>
      <c r="U1606" s="56" t="s">
        <v>48</v>
      </c>
      <c r="V1606" s="57" t="s">
        <v>73</v>
      </c>
      <c r="W1606" s="57"/>
      <c r="X1606" s="320"/>
      <c r="Y1606" s="415"/>
      <c r="Z1606" s="233"/>
      <c r="AA1606" s="233"/>
      <c r="AB1606" s="233"/>
      <c r="AC1606" s="161"/>
      <c r="AD1606" s="161"/>
      <c r="AE1606" s="164"/>
      <c r="AF1606" s="161"/>
      <c r="AG1606" s="634"/>
      <c r="AH1606" s="161"/>
      <c r="AI1606" s="129"/>
      <c r="AJ1606" s="130"/>
      <c r="AK1606" s="130"/>
      <c r="AL1606" s="130"/>
      <c r="AM1606" s="130"/>
      <c r="AN1606" s="131"/>
    </row>
    <row r="1607" spans="1:40" s="64" customFormat="1" ht="63.75" x14ac:dyDescent="0.2">
      <c r="A1607" s="479"/>
      <c r="B1607" s="220"/>
      <c r="C1607" s="220"/>
      <c r="D1607" s="161"/>
      <c r="E1607" s="472"/>
      <c r="F1607" s="159"/>
      <c r="G1607" s="159"/>
      <c r="H1607" s="355"/>
      <c r="I1607" s="56" t="s">
        <v>56</v>
      </c>
      <c r="J1607" s="58" t="s">
        <v>73</v>
      </c>
      <c r="K1607" s="58"/>
      <c r="L1607" s="358"/>
      <c r="M1607" s="355"/>
      <c r="N1607" s="355"/>
      <c r="O1607" s="355"/>
      <c r="P1607" s="158"/>
      <c r="Q1607" s="298"/>
      <c r="R1607" s="298"/>
      <c r="S1607" s="298"/>
      <c r="T1607" s="361"/>
      <c r="U1607" s="56" t="s">
        <v>50</v>
      </c>
      <c r="V1607" s="57" t="s">
        <v>73</v>
      </c>
      <c r="W1607" s="57"/>
      <c r="X1607" s="320"/>
      <c r="Y1607" s="415"/>
      <c r="Z1607" s="233"/>
      <c r="AA1607" s="233"/>
      <c r="AB1607" s="233"/>
      <c r="AC1607" s="161"/>
      <c r="AD1607" s="161"/>
      <c r="AE1607" s="164"/>
      <c r="AF1607" s="161"/>
      <c r="AG1607" s="634"/>
      <c r="AH1607" s="161"/>
      <c r="AI1607" s="129"/>
      <c r="AJ1607" s="130"/>
      <c r="AK1607" s="130"/>
      <c r="AL1607" s="130"/>
      <c r="AM1607" s="130"/>
      <c r="AN1607" s="131"/>
    </row>
    <row r="1608" spans="1:40" s="64" customFormat="1" ht="63.75" x14ac:dyDescent="0.2">
      <c r="A1608" s="479"/>
      <c r="B1608" s="220"/>
      <c r="C1608" s="220"/>
      <c r="D1608" s="161"/>
      <c r="E1608" s="472"/>
      <c r="F1608" s="159"/>
      <c r="G1608" s="159"/>
      <c r="H1608" s="355"/>
      <c r="I1608" s="274" t="s">
        <v>57</v>
      </c>
      <c r="J1608" s="297" t="s">
        <v>73</v>
      </c>
      <c r="K1608" s="297"/>
      <c r="L1608" s="358"/>
      <c r="M1608" s="355"/>
      <c r="N1608" s="355"/>
      <c r="O1608" s="355"/>
      <c r="P1608" s="158"/>
      <c r="Q1608" s="298"/>
      <c r="R1608" s="298"/>
      <c r="S1608" s="298"/>
      <c r="T1608" s="361"/>
      <c r="U1608" s="56" t="s">
        <v>52</v>
      </c>
      <c r="V1608" s="57" t="s">
        <v>73</v>
      </c>
      <c r="W1608" s="57"/>
      <c r="X1608" s="320"/>
      <c r="Y1608" s="415"/>
      <c r="Z1608" s="233"/>
      <c r="AA1608" s="233"/>
      <c r="AB1608" s="233"/>
      <c r="AC1608" s="161"/>
      <c r="AD1608" s="161"/>
      <c r="AE1608" s="164"/>
      <c r="AF1608" s="161"/>
      <c r="AG1608" s="634"/>
      <c r="AH1608" s="161"/>
      <c r="AI1608" s="129"/>
      <c r="AJ1608" s="130"/>
      <c r="AK1608" s="130"/>
      <c r="AL1608" s="130"/>
      <c r="AM1608" s="130"/>
      <c r="AN1608" s="131"/>
    </row>
    <row r="1609" spans="1:40" s="64" customFormat="1" ht="15" customHeight="1" x14ac:dyDescent="0.2">
      <c r="A1609" s="479"/>
      <c r="B1609" s="220"/>
      <c r="C1609" s="220"/>
      <c r="D1609" s="161"/>
      <c r="E1609" s="472"/>
      <c r="F1609" s="159"/>
      <c r="G1609" s="159"/>
      <c r="H1609" s="355"/>
      <c r="I1609" s="274"/>
      <c r="J1609" s="297"/>
      <c r="K1609" s="297"/>
      <c r="L1609" s="358"/>
      <c r="M1609" s="355"/>
      <c r="N1609" s="355"/>
      <c r="O1609" s="355"/>
      <c r="P1609" s="158"/>
      <c r="Q1609" s="298"/>
      <c r="R1609" s="298"/>
      <c r="S1609" s="298"/>
      <c r="T1609" s="362"/>
      <c r="U1609" s="56" t="s">
        <v>53</v>
      </c>
      <c r="V1609" s="57" t="s">
        <v>73</v>
      </c>
      <c r="W1609" s="57"/>
      <c r="X1609" s="320"/>
      <c r="Y1609" s="415"/>
      <c r="Z1609" s="233"/>
      <c r="AA1609" s="233"/>
      <c r="AB1609" s="233"/>
      <c r="AC1609" s="161"/>
      <c r="AD1609" s="161"/>
      <c r="AE1609" s="164"/>
      <c r="AF1609" s="161"/>
      <c r="AG1609" s="634"/>
      <c r="AH1609" s="161"/>
      <c r="AI1609" s="129"/>
      <c r="AJ1609" s="130"/>
      <c r="AK1609" s="130"/>
      <c r="AL1609" s="130"/>
      <c r="AM1609" s="130"/>
      <c r="AN1609" s="131"/>
    </row>
    <row r="1610" spans="1:40" s="64" customFormat="1" ht="76.5" x14ac:dyDescent="0.2">
      <c r="A1610" s="479"/>
      <c r="B1610" s="220"/>
      <c r="C1610" s="220"/>
      <c r="D1610" s="161"/>
      <c r="E1610" s="472"/>
      <c r="F1610" s="159"/>
      <c r="G1610" s="159"/>
      <c r="H1610" s="355"/>
      <c r="I1610" s="274"/>
      <c r="J1610" s="297"/>
      <c r="K1610" s="297"/>
      <c r="L1610" s="358"/>
      <c r="M1610" s="355"/>
      <c r="N1610" s="355"/>
      <c r="O1610" s="355"/>
      <c r="P1610" s="158" t="s">
        <v>589</v>
      </c>
      <c r="Q1610" s="298" t="s">
        <v>73</v>
      </c>
      <c r="R1610" s="298"/>
      <c r="S1610" s="298"/>
      <c r="T1610" s="360" t="s">
        <v>58</v>
      </c>
      <c r="U1610" s="56" t="s">
        <v>43</v>
      </c>
      <c r="V1610" s="57" t="s">
        <v>73</v>
      </c>
      <c r="W1610" s="57"/>
      <c r="X1610" s="320">
        <f>SUM(IF(V1610="x",15)+IF(V1611="x",5)+IF(V1612="x",15)+IF(V1613="x",10)+IF(V1614="x",15)+IF(V1615="x",10)+IF(V1616="x",30))</f>
        <v>85</v>
      </c>
      <c r="Y1610" s="415"/>
      <c r="Z1610" s="233"/>
      <c r="AA1610" s="233"/>
      <c r="AB1610" s="233"/>
      <c r="AC1610" s="161"/>
      <c r="AD1610" s="161"/>
      <c r="AE1610" s="164"/>
      <c r="AF1610" s="161"/>
      <c r="AG1610" s="634"/>
      <c r="AH1610" s="161"/>
      <c r="AI1610" s="129"/>
      <c r="AJ1610" s="130"/>
      <c r="AK1610" s="130"/>
      <c r="AL1610" s="130"/>
      <c r="AM1610" s="130"/>
      <c r="AN1610" s="131"/>
    </row>
    <row r="1611" spans="1:40" s="64" customFormat="1" ht="63.75" x14ac:dyDescent="0.2">
      <c r="A1611" s="479"/>
      <c r="B1611" s="220"/>
      <c r="C1611" s="220"/>
      <c r="D1611" s="161"/>
      <c r="E1611" s="472"/>
      <c r="F1611" s="159"/>
      <c r="G1611" s="159"/>
      <c r="H1611" s="355"/>
      <c r="I1611" s="274" t="s">
        <v>59</v>
      </c>
      <c r="J1611" s="363" t="s">
        <v>73</v>
      </c>
      <c r="K1611" s="297"/>
      <c r="L1611" s="358"/>
      <c r="M1611" s="355"/>
      <c r="N1611" s="355"/>
      <c r="O1611" s="355"/>
      <c r="P1611" s="158"/>
      <c r="Q1611" s="298"/>
      <c r="R1611" s="298"/>
      <c r="S1611" s="298"/>
      <c r="T1611" s="361"/>
      <c r="U1611" s="56" t="s">
        <v>46</v>
      </c>
      <c r="V1611" s="57" t="s">
        <v>73</v>
      </c>
      <c r="W1611" s="57"/>
      <c r="X1611" s="320"/>
      <c r="Y1611" s="415"/>
      <c r="Z1611" s="233"/>
      <c r="AA1611" s="233"/>
      <c r="AB1611" s="233"/>
      <c r="AC1611" s="161"/>
      <c r="AD1611" s="161"/>
      <c r="AE1611" s="164"/>
      <c r="AF1611" s="161"/>
      <c r="AG1611" s="634"/>
      <c r="AH1611" s="161"/>
      <c r="AI1611" s="129"/>
      <c r="AJ1611" s="130"/>
      <c r="AK1611" s="130"/>
      <c r="AL1611" s="130"/>
      <c r="AM1611" s="130"/>
      <c r="AN1611" s="131"/>
    </row>
    <row r="1612" spans="1:40" s="64" customFormat="1" ht="15" customHeight="1" x14ac:dyDescent="0.2">
      <c r="A1612" s="479"/>
      <c r="B1612" s="220"/>
      <c r="C1612" s="220"/>
      <c r="D1612" s="161"/>
      <c r="E1612" s="472"/>
      <c r="F1612" s="159"/>
      <c r="G1612" s="159"/>
      <c r="H1612" s="355"/>
      <c r="I1612" s="274"/>
      <c r="J1612" s="364"/>
      <c r="K1612" s="297"/>
      <c r="L1612" s="358"/>
      <c r="M1612" s="355"/>
      <c r="N1612" s="355"/>
      <c r="O1612" s="355"/>
      <c r="P1612" s="158"/>
      <c r="Q1612" s="298"/>
      <c r="R1612" s="298"/>
      <c r="S1612" s="298"/>
      <c r="T1612" s="361"/>
      <c r="U1612" s="56" t="s">
        <v>47</v>
      </c>
      <c r="V1612" s="57"/>
      <c r="W1612" s="57" t="s">
        <v>73</v>
      </c>
      <c r="X1612" s="320"/>
      <c r="Y1612" s="415"/>
      <c r="Z1612" s="233"/>
      <c r="AA1612" s="233"/>
      <c r="AB1612" s="233"/>
      <c r="AC1612" s="161"/>
      <c r="AD1612" s="161"/>
      <c r="AE1612" s="164"/>
      <c r="AF1612" s="161"/>
      <c r="AG1612" s="634"/>
      <c r="AH1612" s="161"/>
      <c r="AI1612" s="129"/>
      <c r="AJ1612" s="130"/>
      <c r="AK1612" s="130"/>
      <c r="AL1612" s="130"/>
      <c r="AM1612" s="130"/>
      <c r="AN1612" s="131"/>
    </row>
    <row r="1613" spans="1:40" s="64" customFormat="1" ht="15" customHeight="1" x14ac:dyDescent="0.2">
      <c r="A1613" s="479"/>
      <c r="B1613" s="220"/>
      <c r="C1613" s="220"/>
      <c r="D1613" s="161"/>
      <c r="E1613" s="472"/>
      <c r="F1613" s="159"/>
      <c r="G1613" s="159"/>
      <c r="H1613" s="355"/>
      <c r="I1613" s="274"/>
      <c r="J1613" s="364"/>
      <c r="K1613" s="297"/>
      <c r="L1613" s="358"/>
      <c r="M1613" s="355"/>
      <c r="N1613" s="355"/>
      <c r="O1613" s="355"/>
      <c r="P1613" s="158"/>
      <c r="Q1613" s="298"/>
      <c r="R1613" s="298"/>
      <c r="S1613" s="298"/>
      <c r="T1613" s="361"/>
      <c r="U1613" s="56" t="s">
        <v>48</v>
      </c>
      <c r="V1613" s="57" t="s">
        <v>73</v>
      </c>
      <c r="W1613" s="57"/>
      <c r="X1613" s="320"/>
      <c r="Y1613" s="415"/>
      <c r="Z1613" s="233"/>
      <c r="AA1613" s="233"/>
      <c r="AB1613" s="233"/>
      <c r="AC1613" s="161"/>
      <c r="AD1613" s="161"/>
      <c r="AE1613" s="164"/>
      <c r="AF1613" s="161"/>
      <c r="AG1613" s="634"/>
      <c r="AH1613" s="161"/>
      <c r="AI1613" s="129"/>
      <c r="AJ1613" s="130"/>
      <c r="AK1613" s="130"/>
      <c r="AL1613" s="130"/>
      <c r="AM1613" s="130"/>
      <c r="AN1613" s="131"/>
    </row>
    <row r="1614" spans="1:40" s="64" customFormat="1" ht="63.75" x14ac:dyDescent="0.2">
      <c r="A1614" s="479"/>
      <c r="B1614" s="220"/>
      <c r="C1614" s="220"/>
      <c r="D1614" s="161"/>
      <c r="E1614" s="472"/>
      <c r="F1614" s="159"/>
      <c r="G1614" s="159"/>
      <c r="H1614" s="355"/>
      <c r="I1614" s="274"/>
      <c r="J1614" s="365"/>
      <c r="K1614" s="297"/>
      <c r="L1614" s="358"/>
      <c r="M1614" s="355"/>
      <c r="N1614" s="355"/>
      <c r="O1614" s="355"/>
      <c r="P1614" s="158"/>
      <c r="Q1614" s="298"/>
      <c r="R1614" s="298"/>
      <c r="S1614" s="298"/>
      <c r="T1614" s="361"/>
      <c r="U1614" s="56" t="s">
        <v>50</v>
      </c>
      <c r="V1614" s="57" t="s">
        <v>73</v>
      </c>
      <c r="W1614" s="57"/>
      <c r="X1614" s="320"/>
      <c r="Y1614" s="415"/>
      <c r="Z1614" s="233"/>
      <c r="AA1614" s="233"/>
      <c r="AB1614" s="233"/>
      <c r="AC1614" s="161"/>
      <c r="AD1614" s="161"/>
      <c r="AE1614" s="164"/>
      <c r="AF1614" s="161"/>
      <c r="AG1614" s="634"/>
      <c r="AH1614" s="161"/>
      <c r="AI1614" s="129"/>
      <c r="AJ1614" s="130"/>
      <c r="AK1614" s="130"/>
      <c r="AL1614" s="130"/>
      <c r="AM1614" s="130"/>
      <c r="AN1614" s="131"/>
    </row>
    <row r="1615" spans="1:40" s="64" customFormat="1" ht="63.75" x14ac:dyDescent="0.2">
      <c r="A1615" s="479"/>
      <c r="B1615" s="220"/>
      <c r="C1615" s="220"/>
      <c r="D1615" s="162"/>
      <c r="E1615" s="472"/>
      <c r="F1615" s="159"/>
      <c r="G1615" s="159"/>
      <c r="H1615" s="355"/>
      <c r="I1615" s="56" t="s">
        <v>60</v>
      </c>
      <c r="J1615" s="58" t="s">
        <v>73</v>
      </c>
      <c r="K1615" s="58"/>
      <c r="L1615" s="358"/>
      <c r="M1615" s="355"/>
      <c r="N1615" s="355"/>
      <c r="O1615" s="355"/>
      <c r="P1615" s="158"/>
      <c r="Q1615" s="298"/>
      <c r="R1615" s="298"/>
      <c r="S1615" s="298"/>
      <c r="T1615" s="361"/>
      <c r="U1615" s="56" t="s">
        <v>52</v>
      </c>
      <c r="V1615" s="57" t="s">
        <v>73</v>
      </c>
      <c r="W1615" s="57"/>
      <c r="X1615" s="320"/>
      <c r="Y1615" s="415"/>
      <c r="Z1615" s="233"/>
      <c r="AA1615" s="233"/>
      <c r="AB1615" s="233"/>
      <c r="AC1615" s="161"/>
      <c r="AD1615" s="161"/>
      <c r="AE1615" s="164"/>
      <c r="AF1615" s="161"/>
      <c r="AG1615" s="634"/>
      <c r="AH1615" s="161"/>
      <c r="AI1615" s="129"/>
      <c r="AJ1615" s="130"/>
      <c r="AK1615" s="130"/>
      <c r="AL1615" s="130"/>
      <c r="AM1615" s="130"/>
      <c r="AN1615" s="131"/>
    </row>
    <row r="1616" spans="1:40" s="64" customFormat="1" ht="15" customHeight="1" x14ac:dyDescent="0.2">
      <c r="A1616" s="479"/>
      <c r="B1616" s="220"/>
      <c r="C1616" s="220"/>
      <c r="D1616" s="158" t="s">
        <v>583</v>
      </c>
      <c r="E1616" s="472"/>
      <c r="F1616" s="159"/>
      <c r="G1616" s="159"/>
      <c r="H1616" s="355"/>
      <c r="I1616" s="274" t="s">
        <v>61</v>
      </c>
      <c r="J1616" s="297" t="s">
        <v>73</v>
      </c>
      <c r="K1616" s="297"/>
      <c r="L1616" s="358"/>
      <c r="M1616" s="355"/>
      <c r="N1616" s="355"/>
      <c r="O1616" s="355"/>
      <c r="P1616" s="158"/>
      <c r="Q1616" s="412"/>
      <c r="R1616" s="412"/>
      <c r="S1616" s="412"/>
      <c r="T1616" s="361"/>
      <c r="U1616" s="56" t="s">
        <v>53</v>
      </c>
      <c r="V1616" s="57" t="s">
        <v>73</v>
      </c>
      <c r="W1616" s="57"/>
      <c r="X1616" s="320"/>
      <c r="Y1616" s="415"/>
      <c r="Z1616" s="233"/>
      <c r="AA1616" s="233"/>
      <c r="AB1616" s="233"/>
      <c r="AC1616" s="161"/>
      <c r="AD1616" s="161"/>
      <c r="AE1616" s="164"/>
      <c r="AF1616" s="161"/>
      <c r="AG1616" s="634"/>
      <c r="AH1616" s="161"/>
      <c r="AI1616" s="129"/>
      <c r="AJ1616" s="130"/>
      <c r="AK1616" s="130"/>
      <c r="AL1616" s="130"/>
      <c r="AM1616" s="130"/>
      <c r="AN1616" s="131"/>
    </row>
    <row r="1617" spans="1:40" s="64" customFormat="1" ht="20.25" x14ac:dyDescent="0.2">
      <c r="A1617" s="479"/>
      <c r="B1617" s="220"/>
      <c r="C1617" s="220"/>
      <c r="D1617" s="161"/>
      <c r="E1617" s="472"/>
      <c r="F1617" s="159"/>
      <c r="G1617" s="159"/>
      <c r="H1617" s="355"/>
      <c r="I1617" s="274"/>
      <c r="J1617" s="297"/>
      <c r="K1617" s="297"/>
      <c r="L1617" s="358"/>
      <c r="M1617" s="355"/>
      <c r="N1617" s="355"/>
      <c r="O1617" s="355"/>
      <c r="P1617" s="158"/>
      <c r="Q1617" s="298"/>
      <c r="R1617" s="298"/>
      <c r="S1617" s="298"/>
      <c r="T1617" s="360"/>
      <c r="U1617" s="56"/>
      <c r="V1617" s="57"/>
      <c r="W1617" s="57"/>
      <c r="X1617" s="97"/>
      <c r="Y1617" s="415"/>
      <c r="Z1617" s="233"/>
      <c r="AA1617" s="233"/>
      <c r="AB1617" s="233"/>
      <c r="AC1617" s="161"/>
      <c r="AD1617" s="161"/>
      <c r="AE1617" s="164"/>
      <c r="AF1617" s="161"/>
      <c r="AG1617" s="634"/>
      <c r="AH1617" s="161"/>
      <c r="AI1617" s="129"/>
      <c r="AJ1617" s="130"/>
      <c r="AK1617" s="130"/>
      <c r="AL1617" s="130"/>
      <c r="AM1617" s="130"/>
      <c r="AN1617" s="131"/>
    </row>
    <row r="1618" spans="1:40" s="64" customFormat="1" ht="20.25" x14ac:dyDescent="0.2">
      <c r="A1618" s="479"/>
      <c r="B1618" s="220"/>
      <c r="C1618" s="220"/>
      <c r="D1618" s="161"/>
      <c r="E1618" s="472"/>
      <c r="F1618" s="159"/>
      <c r="G1618" s="159"/>
      <c r="H1618" s="355"/>
      <c r="I1618" s="274"/>
      <c r="J1618" s="297"/>
      <c r="K1618" s="297"/>
      <c r="L1618" s="358"/>
      <c r="M1618" s="355"/>
      <c r="N1618" s="355"/>
      <c r="O1618" s="355"/>
      <c r="P1618" s="158"/>
      <c r="Q1618" s="298"/>
      <c r="R1618" s="298"/>
      <c r="S1618" s="298"/>
      <c r="T1618" s="361"/>
      <c r="U1618" s="56"/>
      <c r="V1618" s="57"/>
      <c r="W1618" s="57"/>
      <c r="X1618" s="97"/>
      <c r="Y1618" s="415"/>
      <c r="Z1618" s="233"/>
      <c r="AA1618" s="233"/>
      <c r="AB1618" s="233"/>
      <c r="AC1618" s="161"/>
      <c r="AD1618" s="161"/>
      <c r="AE1618" s="164"/>
      <c r="AF1618" s="161"/>
      <c r="AG1618" s="634"/>
      <c r="AH1618" s="161"/>
      <c r="AI1618" s="129"/>
      <c r="AJ1618" s="130"/>
      <c r="AK1618" s="130"/>
      <c r="AL1618" s="130"/>
      <c r="AM1618" s="130"/>
      <c r="AN1618" s="131"/>
    </row>
    <row r="1619" spans="1:40" s="64" customFormat="1" ht="25.5" x14ac:dyDescent="0.2">
      <c r="A1619" s="479"/>
      <c r="B1619" s="220"/>
      <c r="C1619" s="220"/>
      <c r="D1619" s="161"/>
      <c r="E1619" s="472"/>
      <c r="F1619" s="159"/>
      <c r="G1619" s="159"/>
      <c r="H1619" s="355"/>
      <c r="I1619" s="56" t="s">
        <v>63</v>
      </c>
      <c r="J1619" s="58" t="s">
        <v>73</v>
      </c>
      <c r="K1619" s="58"/>
      <c r="L1619" s="358"/>
      <c r="M1619" s="355"/>
      <c r="N1619" s="355"/>
      <c r="O1619" s="355"/>
      <c r="P1619" s="158"/>
      <c r="Q1619" s="298"/>
      <c r="R1619" s="298"/>
      <c r="S1619" s="298"/>
      <c r="T1619" s="361"/>
      <c r="U1619" s="56"/>
      <c r="V1619" s="57"/>
      <c r="W1619" s="57"/>
      <c r="X1619" s="97"/>
      <c r="Y1619" s="415"/>
      <c r="Z1619" s="233"/>
      <c r="AA1619" s="233"/>
      <c r="AB1619" s="233"/>
      <c r="AC1619" s="161"/>
      <c r="AD1619" s="161"/>
      <c r="AE1619" s="164"/>
      <c r="AF1619" s="161"/>
      <c r="AG1619" s="634"/>
      <c r="AH1619" s="161"/>
      <c r="AI1619" s="129"/>
      <c r="AJ1619" s="130"/>
      <c r="AK1619" s="130"/>
      <c r="AL1619" s="130"/>
      <c r="AM1619" s="130"/>
      <c r="AN1619" s="131"/>
    </row>
    <row r="1620" spans="1:40" s="64" customFormat="1" ht="25.5" x14ac:dyDescent="0.2">
      <c r="A1620" s="479"/>
      <c r="B1620" s="220"/>
      <c r="C1620" s="220"/>
      <c r="D1620" s="161"/>
      <c r="E1620" s="472"/>
      <c r="F1620" s="159"/>
      <c r="G1620" s="159"/>
      <c r="H1620" s="355"/>
      <c r="I1620" s="56" t="s">
        <v>64</v>
      </c>
      <c r="J1620" s="58" t="s">
        <v>73</v>
      </c>
      <c r="K1620" s="58"/>
      <c r="L1620" s="358"/>
      <c r="M1620" s="355"/>
      <c r="N1620" s="355"/>
      <c r="O1620" s="355"/>
      <c r="P1620" s="158"/>
      <c r="Q1620" s="298"/>
      <c r="R1620" s="298"/>
      <c r="S1620" s="298"/>
      <c r="T1620" s="361"/>
      <c r="U1620" s="56"/>
      <c r="V1620" s="57"/>
      <c r="W1620" s="57"/>
      <c r="X1620" s="97"/>
      <c r="Y1620" s="415"/>
      <c r="Z1620" s="233"/>
      <c r="AA1620" s="233"/>
      <c r="AB1620" s="233"/>
      <c r="AC1620" s="161"/>
      <c r="AD1620" s="161"/>
      <c r="AE1620" s="164"/>
      <c r="AF1620" s="161"/>
      <c r="AG1620" s="634"/>
      <c r="AH1620" s="161"/>
      <c r="AI1620" s="129"/>
      <c r="AJ1620" s="130"/>
      <c r="AK1620" s="130"/>
      <c r="AL1620" s="130"/>
      <c r="AM1620" s="130"/>
      <c r="AN1620" s="131"/>
    </row>
    <row r="1621" spans="1:40" s="64" customFormat="1" ht="20.25" x14ac:dyDescent="0.2">
      <c r="A1621" s="479"/>
      <c r="B1621" s="220"/>
      <c r="C1621" s="220"/>
      <c r="D1621" s="161"/>
      <c r="E1621" s="472"/>
      <c r="F1621" s="159"/>
      <c r="G1621" s="159"/>
      <c r="H1621" s="355"/>
      <c r="I1621" s="56" t="s">
        <v>65</v>
      </c>
      <c r="J1621" s="58" t="s">
        <v>73</v>
      </c>
      <c r="K1621" s="58"/>
      <c r="L1621" s="358"/>
      <c r="M1621" s="355"/>
      <c r="N1621" s="355"/>
      <c r="O1621" s="355"/>
      <c r="P1621" s="158"/>
      <c r="Q1621" s="298"/>
      <c r="R1621" s="298"/>
      <c r="S1621" s="298"/>
      <c r="T1621" s="361"/>
      <c r="U1621" s="56"/>
      <c r="V1621" s="57"/>
      <c r="W1621" s="57"/>
      <c r="X1621" s="97"/>
      <c r="Y1621" s="415"/>
      <c r="Z1621" s="233"/>
      <c r="AA1621" s="233"/>
      <c r="AB1621" s="233"/>
      <c r="AC1621" s="161"/>
      <c r="AD1621" s="161"/>
      <c r="AE1621" s="164"/>
      <c r="AF1621" s="161"/>
      <c r="AG1621" s="634"/>
      <c r="AH1621" s="161"/>
      <c r="AI1621" s="129"/>
      <c r="AJ1621" s="130"/>
      <c r="AK1621" s="130"/>
      <c r="AL1621" s="130"/>
      <c r="AM1621" s="130"/>
      <c r="AN1621" s="131"/>
    </row>
    <row r="1622" spans="1:40" s="64" customFormat="1" ht="20.25" x14ac:dyDescent="0.2">
      <c r="A1622" s="479"/>
      <c r="B1622" s="220"/>
      <c r="C1622" s="220"/>
      <c r="D1622" s="161"/>
      <c r="E1622" s="472"/>
      <c r="F1622" s="159"/>
      <c r="G1622" s="159"/>
      <c r="H1622" s="355"/>
      <c r="I1622" s="56" t="s">
        <v>66</v>
      </c>
      <c r="J1622" s="58" t="s">
        <v>73</v>
      </c>
      <c r="K1622" s="58"/>
      <c r="L1622" s="358"/>
      <c r="M1622" s="355"/>
      <c r="N1622" s="355"/>
      <c r="O1622" s="355"/>
      <c r="P1622" s="158"/>
      <c r="Q1622" s="298"/>
      <c r="R1622" s="298"/>
      <c r="S1622" s="298"/>
      <c r="T1622" s="361"/>
      <c r="U1622" s="56"/>
      <c r="V1622" s="57"/>
      <c r="W1622" s="57"/>
      <c r="X1622" s="97"/>
      <c r="Y1622" s="415"/>
      <c r="Z1622" s="233"/>
      <c r="AA1622" s="233"/>
      <c r="AB1622" s="233"/>
      <c r="AC1622" s="161"/>
      <c r="AD1622" s="161"/>
      <c r="AE1622" s="164"/>
      <c r="AF1622" s="161"/>
      <c r="AG1622" s="634"/>
      <c r="AH1622" s="161"/>
      <c r="AI1622" s="129"/>
      <c r="AJ1622" s="130"/>
      <c r="AK1622" s="130"/>
      <c r="AL1622" s="130"/>
      <c r="AM1622" s="130"/>
      <c r="AN1622" s="131"/>
    </row>
    <row r="1623" spans="1:40" s="64" customFormat="1" ht="25.5" x14ac:dyDescent="0.2">
      <c r="A1623" s="479"/>
      <c r="B1623" s="220"/>
      <c r="C1623" s="220"/>
      <c r="D1623" s="161"/>
      <c r="E1623" s="472"/>
      <c r="F1623" s="159"/>
      <c r="G1623" s="159"/>
      <c r="H1623" s="355"/>
      <c r="I1623" s="56" t="s">
        <v>67</v>
      </c>
      <c r="J1623" s="58" t="s">
        <v>73</v>
      </c>
      <c r="K1623" s="58"/>
      <c r="L1623" s="358"/>
      <c r="M1623" s="355"/>
      <c r="N1623" s="355"/>
      <c r="O1623" s="355"/>
      <c r="P1623" s="158"/>
      <c r="Q1623" s="298"/>
      <c r="R1623" s="298"/>
      <c r="S1623" s="298"/>
      <c r="T1623" s="362"/>
      <c r="U1623" s="56"/>
      <c r="V1623" s="57"/>
      <c r="W1623" s="57"/>
      <c r="X1623" s="97"/>
      <c r="Y1623" s="415"/>
      <c r="Z1623" s="233"/>
      <c r="AA1623" s="233"/>
      <c r="AB1623" s="233"/>
      <c r="AC1623" s="161"/>
      <c r="AD1623" s="161"/>
      <c r="AE1623" s="164"/>
      <c r="AF1623" s="161"/>
      <c r="AG1623" s="634"/>
      <c r="AH1623" s="161"/>
      <c r="AI1623" s="129"/>
      <c r="AJ1623" s="130"/>
      <c r="AK1623" s="130"/>
      <c r="AL1623" s="130"/>
      <c r="AM1623" s="130"/>
      <c r="AN1623" s="131"/>
    </row>
    <row r="1624" spans="1:40" s="64" customFormat="1" ht="25.5" x14ac:dyDescent="0.2">
      <c r="A1624" s="479"/>
      <c r="B1624" s="220"/>
      <c r="C1624" s="220"/>
      <c r="D1624" s="161"/>
      <c r="E1624" s="472"/>
      <c r="F1624" s="159"/>
      <c r="G1624" s="159"/>
      <c r="H1624" s="355"/>
      <c r="I1624" s="56" t="s">
        <v>68</v>
      </c>
      <c r="J1624" s="36"/>
      <c r="K1624" s="58" t="s">
        <v>73</v>
      </c>
      <c r="L1624" s="358"/>
      <c r="M1624" s="355"/>
      <c r="N1624" s="355"/>
      <c r="O1624" s="355"/>
      <c r="P1624" s="98"/>
      <c r="Q1624" s="99"/>
      <c r="R1624" s="100"/>
      <c r="S1624" s="100"/>
      <c r="T1624" s="360"/>
      <c r="U1624" s="101"/>
      <c r="V1624" s="37"/>
      <c r="W1624" s="37"/>
      <c r="X1624" s="97"/>
      <c r="Y1624" s="415"/>
      <c r="Z1624" s="233"/>
      <c r="AA1624" s="233"/>
      <c r="AB1624" s="233"/>
      <c r="AC1624" s="161"/>
      <c r="AD1624" s="161"/>
      <c r="AE1624" s="164"/>
      <c r="AF1624" s="161"/>
      <c r="AG1624" s="634"/>
      <c r="AH1624" s="161"/>
      <c r="AI1624" s="129"/>
      <c r="AJ1624" s="130"/>
      <c r="AK1624" s="130"/>
      <c r="AL1624" s="130"/>
      <c r="AM1624" s="130"/>
      <c r="AN1624" s="131"/>
    </row>
    <row r="1625" spans="1:40" s="64" customFormat="1" ht="20.25" x14ac:dyDescent="0.2">
      <c r="A1625" s="479"/>
      <c r="B1625" s="220"/>
      <c r="C1625" s="220"/>
      <c r="D1625" s="161"/>
      <c r="E1625" s="472"/>
      <c r="F1625" s="159"/>
      <c r="G1625" s="159"/>
      <c r="H1625" s="355"/>
      <c r="I1625" s="56" t="s">
        <v>70</v>
      </c>
      <c r="J1625" s="58" t="s">
        <v>73</v>
      </c>
      <c r="K1625" s="58"/>
      <c r="L1625" s="358"/>
      <c r="M1625" s="355"/>
      <c r="N1625" s="355"/>
      <c r="O1625" s="355"/>
      <c r="P1625" s="98"/>
      <c r="Q1625" s="99"/>
      <c r="R1625" s="100"/>
      <c r="S1625" s="100"/>
      <c r="T1625" s="361"/>
      <c r="U1625" s="101"/>
      <c r="V1625" s="37"/>
      <c r="W1625" s="37"/>
      <c r="X1625" s="97"/>
      <c r="Y1625" s="415"/>
      <c r="Z1625" s="233"/>
      <c r="AA1625" s="233"/>
      <c r="AB1625" s="233"/>
      <c r="AC1625" s="161"/>
      <c r="AD1625" s="161"/>
      <c r="AE1625" s="164"/>
      <c r="AF1625" s="161"/>
      <c r="AG1625" s="634"/>
      <c r="AH1625" s="161"/>
      <c r="AI1625" s="129"/>
      <c r="AJ1625" s="130"/>
      <c r="AK1625" s="130"/>
      <c r="AL1625" s="130"/>
      <c r="AM1625" s="130"/>
      <c r="AN1625" s="131"/>
    </row>
    <row r="1626" spans="1:40" s="64" customFormat="1" ht="20.25" x14ac:dyDescent="0.2">
      <c r="A1626" s="479"/>
      <c r="B1626" s="220"/>
      <c r="C1626" s="220"/>
      <c r="D1626" s="161"/>
      <c r="E1626" s="472"/>
      <c r="F1626" s="159"/>
      <c r="G1626" s="159"/>
      <c r="H1626" s="355"/>
      <c r="I1626" s="56" t="s">
        <v>71</v>
      </c>
      <c r="J1626" s="38"/>
      <c r="K1626" s="58" t="s">
        <v>73</v>
      </c>
      <c r="L1626" s="358"/>
      <c r="M1626" s="355"/>
      <c r="N1626" s="355"/>
      <c r="O1626" s="355"/>
      <c r="P1626" s="98"/>
      <c r="Q1626" s="99"/>
      <c r="R1626" s="100"/>
      <c r="S1626" s="100"/>
      <c r="T1626" s="361"/>
      <c r="U1626" s="101"/>
      <c r="V1626" s="37"/>
      <c r="W1626" s="37"/>
      <c r="X1626" s="97"/>
      <c r="Y1626" s="415"/>
      <c r="Z1626" s="233"/>
      <c r="AA1626" s="233"/>
      <c r="AB1626" s="233"/>
      <c r="AC1626" s="161"/>
      <c r="AD1626" s="161"/>
      <c r="AE1626" s="164"/>
      <c r="AF1626" s="161"/>
      <c r="AG1626" s="634"/>
      <c r="AH1626" s="161"/>
      <c r="AI1626" s="129"/>
      <c r="AJ1626" s="130"/>
      <c r="AK1626" s="130"/>
      <c r="AL1626" s="130"/>
      <c r="AM1626" s="130"/>
      <c r="AN1626" s="131"/>
    </row>
    <row r="1627" spans="1:40" s="64" customFormat="1" ht="20.25" x14ac:dyDescent="0.2">
      <c r="A1627" s="479"/>
      <c r="B1627" s="220"/>
      <c r="C1627" s="220"/>
      <c r="D1627" s="162"/>
      <c r="E1627" s="473"/>
      <c r="F1627" s="159"/>
      <c r="G1627" s="160"/>
      <c r="H1627" s="356"/>
      <c r="I1627" s="34" t="s">
        <v>72</v>
      </c>
      <c r="J1627" s="36" t="s">
        <v>73</v>
      </c>
      <c r="K1627" s="36"/>
      <c r="L1627" s="359"/>
      <c r="M1627" s="356"/>
      <c r="N1627" s="356"/>
      <c r="O1627" s="356"/>
      <c r="P1627" s="102"/>
      <c r="Q1627" s="99"/>
      <c r="R1627" s="100"/>
      <c r="S1627" s="100"/>
      <c r="T1627" s="362"/>
      <c r="U1627" s="101"/>
      <c r="V1627" s="37"/>
      <c r="W1627" s="37"/>
      <c r="X1627" s="103"/>
      <c r="Y1627" s="416"/>
      <c r="Z1627" s="234"/>
      <c r="AA1627" s="234"/>
      <c r="AB1627" s="234"/>
      <c r="AC1627" s="162"/>
      <c r="AD1627" s="162"/>
      <c r="AE1627" s="165"/>
      <c r="AF1627" s="162"/>
      <c r="AG1627" s="635"/>
      <c r="AH1627" s="162"/>
      <c r="AI1627" s="132"/>
      <c r="AJ1627" s="133"/>
      <c r="AK1627" s="133"/>
      <c r="AL1627" s="133"/>
      <c r="AM1627" s="133"/>
      <c r="AN1627" s="134"/>
    </row>
    <row r="1628" spans="1:40" s="64" customFormat="1" ht="25.5" customHeight="1" x14ac:dyDescent="0.2">
      <c r="A1628" s="479"/>
      <c r="B1628" s="220"/>
      <c r="C1628" s="220"/>
      <c r="D1628" s="158" t="s">
        <v>590</v>
      </c>
      <c r="E1628" s="158" t="s">
        <v>686</v>
      </c>
      <c r="F1628" s="159"/>
      <c r="G1628" s="170">
        <v>3</v>
      </c>
      <c r="H1628" s="366" t="s">
        <v>577</v>
      </c>
      <c r="I1628" s="56" t="s">
        <v>41</v>
      </c>
      <c r="J1628" s="92" t="s">
        <v>73</v>
      </c>
      <c r="K1628" s="58"/>
      <c r="L1628" s="367">
        <f>COUNTIF(J1628:J1659,"x")</f>
        <v>18</v>
      </c>
      <c r="M1628" s="366" t="str">
        <f>IF(L1628&lt;6,"5",IF(L1628&gt;11,"20",IF(L1739&gt;6,"10","10 ")))</f>
        <v>20</v>
      </c>
      <c r="N1628" s="366">
        <f>(G1628*M1628)</f>
        <v>60</v>
      </c>
      <c r="O1628" s="366" t="str">
        <f>IF(N1628&lt;11,"BAJA",IF(N1628&gt;59,"EXTREMA",IF(N1628=15,"MODERADA",IF(N1628=20,"MODERADA",IF(N1628=25,"MODERADA",IF(N1628=30,"ALTA",IF(N1628=40,"ALTA",IF(N1628=50,"ALTA"," "))))))))</f>
        <v>EXTREMA</v>
      </c>
      <c r="P1628" s="158" t="s">
        <v>591</v>
      </c>
      <c r="Q1628" s="487" t="s">
        <v>73</v>
      </c>
      <c r="R1628" s="490"/>
      <c r="S1628" s="490"/>
      <c r="T1628" s="299" t="s">
        <v>42</v>
      </c>
      <c r="U1628" s="56" t="s">
        <v>43</v>
      </c>
      <c r="V1628" s="57"/>
      <c r="W1628" s="57" t="s">
        <v>73</v>
      </c>
      <c r="X1628" s="320">
        <f>SUM(IF(V1628="x",15)+IF(V1629="x",5)+IF(V1630="x",15)+IF(V1631="x",10)+IF(V1632="x",15)+IF(V1633="x",10)+IF(V1634="x",30))</f>
        <v>50</v>
      </c>
      <c r="Y1628" s="415">
        <f>AVERAGE(X1628:X1641)</f>
        <v>50</v>
      </c>
      <c r="Z1628" s="233" t="str">
        <f>IF(Y1628&lt;86,"DEBIL",IF(Y1628&gt;95,"FUERTE",IF(Y1628=86,"MODERADO",IF(Y1628=87,"MODERADO",IF(Y1628=88,"MODERADO",IF(Y1628=89,"MODERADO",IF(Y1628=90,"MODERADO",IF(Y1628=91,"MODERADO",IF(Y1628=92,"MODERADO",IF(Y1628=93,"MODERADO",IF(Y1628=94,"MODERADO",IF(Y1628=95,"MODERADO"," "))))))))))))</f>
        <v>DEBIL</v>
      </c>
      <c r="AA1628" s="232" t="str">
        <f>IF(Y1628&lt;85,O1628," ")</f>
        <v>EXTREMA</v>
      </c>
      <c r="AB1628" s="232" t="s">
        <v>44</v>
      </c>
      <c r="AC1628" s="158" t="s">
        <v>640</v>
      </c>
      <c r="AD1628" s="158" t="s">
        <v>641</v>
      </c>
      <c r="AE1628" s="163">
        <v>44561</v>
      </c>
      <c r="AF1628" s="166" t="s">
        <v>592</v>
      </c>
      <c r="AG1628" s="158"/>
      <c r="AH1628" s="275"/>
      <c r="AI1628" s="88"/>
      <c r="AJ1628" s="89"/>
      <c r="AK1628" s="89"/>
      <c r="AL1628" s="89"/>
      <c r="AM1628" s="89"/>
      <c r="AN1628" s="90"/>
    </row>
    <row r="1629" spans="1:40" s="64" customFormat="1" ht="63.75" x14ac:dyDescent="0.2">
      <c r="A1629" s="479"/>
      <c r="B1629" s="220"/>
      <c r="C1629" s="220"/>
      <c r="D1629" s="161"/>
      <c r="E1629" s="161"/>
      <c r="F1629" s="159"/>
      <c r="G1629" s="159"/>
      <c r="H1629" s="355"/>
      <c r="I1629" s="274" t="s">
        <v>45</v>
      </c>
      <c r="J1629" s="297" t="s">
        <v>73</v>
      </c>
      <c r="K1629" s="297"/>
      <c r="L1629" s="358"/>
      <c r="M1629" s="355"/>
      <c r="N1629" s="355"/>
      <c r="O1629" s="355"/>
      <c r="P1629" s="161"/>
      <c r="Q1629" s="488"/>
      <c r="R1629" s="491"/>
      <c r="S1629" s="491"/>
      <c r="T1629" s="299"/>
      <c r="U1629" s="56" t="s">
        <v>46</v>
      </c>
      <c r="V1629" s="57"/>
      <c r="W1629" s="57" t="s">
        <v>73</v>
      </c>
      <c r="X1629" s="320"/>
      <c r="Y1629" s="415"/>
      <c r="Z1629" s="233"/>
      <c r="AA1629" s="233"/>
      <c r="AB1629" s="233"/>
      <c r="AC1629" s="159"/>
      <c r="AD1629" s="161"/>
      <c r="AE1629" s="164"/>
      <c r="AF1629" s="167"/>
      <c r="AG1629" s="161"/>
      <c r="AH1629" s="276"/>
      <c r="AI1629" s="15"/>
      <c r="AJ1629" s="16"/>
      <c r="AK1629" s="16"/>
      <c r="AL1629" s="16"/>
      <c r="AM1629" s="16"/>
      <c r="AN1629" s="17"/>
    </row>
    <row r="1630" spans="1:40" s="64" customFormat="1" ht="12.75" customHeight="1" x14ac:dyDescent="0.2">
      <c r="A1630" s="479"/>
      <c r="B1630" s="220"/>
      <c r="C1630" s="220"/>
      <c r="D1630" s="161"/>
      <c r="E1630" s="161"/>
      <c r="F1630" s="159"/>
      <c r="G1630" s="159"/>
      <c r="H1630" s="355"/>
      <c r="I1630" s="274"/>
      <c r="J1630" s="297"/>
      <c r="K1630" s="297"/>
      <c r="L1630" s="358"/>
      <c r="M1630" s="355"/>
      <c r="N1630" s="355"/>
      <c r="O1630" s="355"/>
      <c r="P1630" s="161"/>
      <c r="Q1630" s="488"/>
      <c r="R1630" s="491"/>
      <c r="S1630" s="491"/>
      <c r="T1630" s="299"/>
      <c r="U1630" s="56" t="s">
        <v>47</v>
      </c>
      <c r="V1630" s="57"/>
      <c r="W1630" s="57" t="s">
        <v>73</v>
      </c>
      <c r="X1630" s="320"/>
      <c r="Y1630" s="415"/>
      <c r="Z1630" s="233"/>
      <c r="AA1630" s="233"/>
      <c r="AB1630" s="233"/>
      <c r="AC1630" s="159"/>
      <c r="AD1630" s="161"/>
      <c r="AE1630" s="164"/>
      <c r="AF1630" s="167"/>
      <c r="AG1630" s="161"/>
      <c r="AH1630" s="276"/>
      <c r="AI1630" s="15"/>
      <c r="AJ1630" s="16"/>
      <c r="AK1630" s="16"/>
      <c r="AL1630" s="16"/>
      <c r="AM1630" s="16"/>
      <c r="AN1630" s="17"/>
    </row>
    <row r="1631" spans="1:40" s="64" customFormat="1" ht="12.75" customHeight="1" x14ac:dyDescent="0.2">
      <c r="A1631" s="479"/>
      <c r="B1631" s="220"/>
      <c r="C1631" s="220"/>
      <c r="D1631" s="161"/>
      <c r="E1631" s="161"/>
      <c r="F1631" s="159"/>
      <c r="G1631" s="159"/>
      <c r="H1631" s="355"/>
      <c r="I1631" s="274"/>
      <c r="J1631" s="297"/>
      <c r="K1631" s="297"/>
      <c r="L1631" s="358"/>
      <c r="M1631" s="355"/>
      <c r="N1631" s="355"/>
      <c r="O1631" s="355"/>
      <c r="P1631" s="161"/>
      <c r="Q1631" s="488"/>
      <c r="R1631" s="491"/>
      <c r="S1631" s="491"/>
      <c r="T1631" s="299"/>
      <c r="U1631" s="56" t="s">
        <v>48</v>
      </c>
      <c r="V1631" s="57" t="s">
        <v>73</v>
      </c>
      <c r="W1631" s="57"/>
      <c r="X1631" s="320"/>
      <c r="Y1631" s="415"/>
      <c r="Z1631" s="233"/>
      <c r="AA1631" s="233"/>
      <c r="AB1631" s="233"/>
      <c r="AC1631" s="159"/>
      <c r="AD1631" s="161"/>
      <c r="AE1631" s="164"/>
      <c r="AF1631" s="167"/>
      <c r="AG1631" s="161"/>
      <c r="AH1631" s="276"/>
      <c r="AI1631" s="15"/>
      <c r="AJ1631" s="16"/>
      <c r="AK1631" s="16"/>
      <c r="AL1631" s="16"/>
      <c r="AM1631" s="16"/>
      <c r="AN1631" s="17"/>
    </row>
    <row r="1632" spans="1:40" s="64" customFormat="1" ht="63.75" x14ac:dyDescent="0.2">
      <c r="A1632" s="479"/>
      <c r="B1632" s="220"/>
      <c r="C1632" s="220"/>
      <c r="D1632" s="161"/>
      <c r="E1632" s="161"/>
      <c r="F1632" s="159"/>
      <c r="G1632" s="159"/>
      <c r="H1632" s="355"/>
      <c r="I1632" s="56" t="s">
        <v>49</v>
      </c>
      <c r="J1632" s="58" t="s">
        <v>73</v>
      </c>
      <c r="K1632" s="58"/>
      <c r="L1632" s="358"/>
      <c r="M1632" s="355"/>
      <c r="N1632" s="355"/>
      <c r="O1632" s="355"/>
      <c r="P1632" s="161"/>
      <c r="Q1632" s="488"/>
      <c r="R1632" s="491"/>
      <c r="S1632" s="491"/>
      <c r="T1632" s="299"/>
      <c r="U1632" s="56" t="s">
        <v>50</v>
      </c>
      <c r="V1632" s="57"/>
      <c r="W1632" s="57" t="s">
        <v>73</v>
      </c>
      <c r="X1632" s="320"/>
      <c r="Y1632" s="415"/>
      <c r="Z1632" s="233"/>
      <c r="AA1632" s="233"/>
      <c r="AB1632" s="233"/>
      <c r="AC1632" s="159"/>
      <c r="AD1632" s="161"/>
      <c r="AE1632" s="164"/>
      <c r="AF1632" s="167"/>
      <c r="AG1632" s="161"/>
      <c r="AH1632" s="276"/>
      <c r="AI1632" s="15"/>
      <c r="AJ1632" s="16"/>
      <c r="AK1632" s="16"/>
      <c r="AL1632" s="16"/>
      <c r="AM1632" s="16"/>
      <c r="AN1632" s="17"/>
    </row>
    <row r="1633" spans="1:40" s="64" customFormat="1" ht="63.75" x14ac:dyDescent="0.2">
      <c r="A1633" s="479"/>
      <c r="B1633" s="220"/>
      <c r="C1633" s="220"/>
      <c r="D1633" s="161"/>
      <c r="E1633" s="161"/>
      <c r="F1633" s="159"/>
      <c r="G1633" s="159"/>
      <c r="H1633" s="355"/>
      <c r="I1633" s="274" t="s">
        <v>51</v>
      </c>
      <c r="J1633" s="297" t="s">
        <v>73</v>
      </c>
      <c r="K1633" s="297"/>
      <c r="L1633" s="358"/>
      <c r="M1633" s="355"/>
      <c r="N1633" s="355"/>
      <c r="O1633" s="355"/>
      <c r="P1633" s="161"/>
      <c r="Q1633" s="488"/>
      <c r="R1633" s="491"/>
      <c r="S1633" s="491"/>
      <c r="T1633" s="299"/>
      <c r="U1633" s="56" t="s">
        <v>52</v>
      </c>
      <c r="V1633" s="57" t="s">
        <v>73</v>
      </c>
      <c r="W1633" s="57"/>
      <c r="X1633" s="320"/>
      <c r="Y1633" s="415"/>
      <c r="Z1633" s="233"/>
      <c r="AA1633" s="233"/>
      <c r="AB1633" s="233"/>
      <c r="AC1633" s="159"/>
      <c r="AD1633" s="161"/>
      <c r="AE1633" s="164"/>
      <c r="AF1633" s="167"/>
      <c r="AG1633" s="161"/>
      <c r="AH1633" s="276"/>
      <c r="AI1633" s="15"/>
      <c r="AJ1633" s="16"/>
      <c r="AK1633" s="16"/>
      <c r="AL1633" s="16"/>
      <c r="AM1633" s="16"/>
      <c r="AN1633" s="17"/>
    </row>
    <row r="1634" spans="1:40" s="64" customFormat="1" ht="12.75" customHeight="1" x14ac:dyDescent="0.2">
      <c r="A1634" s="479"/>
      <c r="B1634" s="220"/>
      <c r="C1634" s="220"/>
      <c r="D1634" s="161"/>
      <c r="E1634" s="161"/>
      <c r="F1634" s="159"/>
      <c r="G1634" s="159"/>
      <c r="H1634" s="355"/>
      <c r="I1634" s="274"/>
      <c r="J1634" s="297"/>
      <c r="K1634" s="297"/>
      <c r="L1634" s="358"/>
      <c r="M1634" s="355"/>
      <c r="N1634" s="355"/>
      <c r="O1634" s="355"/>
      <c r="P1634" s="162"/>
      <c r="Q1634" s="489"/>
      <c r="R1634" s="492"/>
      <c r="S1634" s="492"/>
      <c r="T1634" s="299"/>
      <c r="U1634" s="34" t="s">
        <v>53</v>
      </c>
      <c r="V1634" s="37" t="s">
        <v>73</v>
      </c>
      <c r="W1634" s="37"/>
      <c r="X1634" s="320"/>
      <c r="Y1634" s="415"/>
      <c r="Z1634" s="233"/>
      <c r="AA1634" s="233"/>
      <c r="AB1634" s="233"/>
      <c r="AC1634" s="160"/>
      <c r="AD1634" s="162"/>
      <c r="AE1634" s="165"/>
      <c r="AF1634" s="168"/>
      <c r="AG1634" s="162"/>
      <c r="AH1634" s="277"/>
      <c r="AI1634" s="18"/>
      <c r="AJ1634" s="19"/>
      <c r="AK1634" s="19"/>
      <c r="AL1634" s="19"/>
      <c r="AM1634" s="19"/>
      <c r="AN1634" s="20"/>
    </row>
    <row r="1635" spans="1:40" s="64" customFormat="1" ht="25.5" customHeight="1" x14ac:dyDescent="0.2">
      <c r="A1635" s="479"/>
      <c r="B1635" s="220"/>
      <c r="C1635" s="220"/>
      <c r="D1635" s="161"/>
      <c r="E1635" s="161"/>
      <c r="F1635" s="159"/>
      <c r="G1635" s="159"/>
      <c r="H1635" s="355"/>
      <c r="I1635" s="274"/>
      <c r="J1635" s="297"/>
      <c r="K1635" s="297"/>
      <c r="L1635" s="358"/>
      <c r="M1635" s="355"/>
      <c r="N1635" s="355"/>
      <c r="O1635" s="355"/>
      <c r="P1635" s="158" t="s">
        <v>593</v>
      </c>
      <c r="Q1635" s="487" t="s">
        <v>73</v>
      </c>
      <c r="R1635" s="490"/>
      <c r="S1635" s="490"/>
      <c r="T1635" s="299" t="s">
        <v>54</v>
      </c>
      <c r="U1635" s="56" t="s">
        <v>43</v>
      </c>
      <c r="V1635" s="57"/>
      <c r="W1635" s="57" t="s">
        <v>73</v>
      </c>
      <c r="X1635" s="320">
        <f>SUM(IF(V1635="x",15)+IF(V1636="x",5)+IF(V1637="x",15)+IF(V1638="x",10)+IF(V1639="x",15)+IF(V1640="x",10)+IF(V1641="x",30))</f>
        <v>50</v>
      </c>
      <c r="Y1635" s="415"/>
      <c r="Z1635" s="233"/>
      <c r="AA1635" s="233"/>
      <c r="AB1635" s="233"/>
      <c r="AC1635" s="158" t="s">
        <v>673</v>
      </c>
      <c r="AD1635" s="158" t="s">
        <v>674</v>
      </c>
      <c r="AE1635" s="163">
        <v>44561</v>
      </c>
      <c r="AF1635" s="166" t="s">
        <v>594</v>
      </c>
      <c r="AG1635" s="158"/>
      <c r="AH1635" s="158"/>
      <c r="AI1635" s="126"/>
      <c r="AJ1635" s="127"/>
      <c r="AK1635" s="127"/>
      <c r="AL1635" s="127"/>
      <c r="AM1635" s="127"/>
      <c r="AN1635" s="128"/>
    </row>
    <row r="1636" spans="1:40" s="64" customFormat="1" ht="63.75" x14ac:dyDescent="0.2">
      <c r="A1636" s="479"/>
      <c r="B1636" s="220"/>
      <c r="C1636" s="220"/>
      <c r="D1636" s="161"/>
      <c r="E1636" s="161"/>
      <c r="F1636" s="159"/>
      <c r="G1636" s="159"/>
      <c r="H1636" s="355"/>
      <c r="I1636" s="274" t="s">
        <v>55</v>
      </c>
      <c r="J1636" s="297" t="s">
        <v>73</v>
      </c>
      <c r="K1636" s="297"/>
      <c r="L1636" s="358"/>
      <c r="M1636" s="355"/>
      <c r="N1636" s="355"/>
      <c r="O1636" s="355"/>
      <c r="P1636" s="158"/>
      <c r="Q1636" s="488"/>
      <c r="R1636" s="491"/>
      <c r="S1636" s="491"/>
      <c r="T1636" s="299"/>
      <c r="U1636" s="56" t="s">
        <v>46</v>
      </c>
      <c r="V1636" s="57"/>
      <c r="W1636" s="57" t="s">
        <v>73</v>
      </c>
      <c r="X1636" s="320"/>
      <c r="Y1636" s="415"/>
      <c r="Z1636" s="233"/>
      <c r="AA1636" s="233"/>
      <c r="AB1636" s="233"/>
      <c r="AC1636" s="161"/>
      <c r="AD1636" s="161"/>
      <c r="AE1636" s="164"/>
      <c r="AF1636" s="167"/>
      <c r="AG1636" s="161"/>
      <c r="AH1636" s="161"/>
      <c r="AI1636" s="129"/>
      <c r="AJ1636" s="130"/>
      <c r="AK1636" s="130"/>
      <c r="AL1636" s="130"/>
      <c r="AM1636" s="130"/>
      <c r="AN1636" s="131"/>
    </row>
    <row r="1637" spans="1:40" s="64" customFormat="1" ht="12.75" customHeight="1" x14ac:dyDescent="0.2">
      <c r="A1637" s="479"/>
      <c r="B1637" s="220"/>
      <c r="C1637" s="220"/>
      <c r="D1637" s="161"/>
      <c r="E1637" s="161"/>
      <c r="F1637" s="159"/>
      <c r="G1637" s="159"/>
      <c r="H1637" s="355"/>
      <c r="I1637" s="274"/>
      <c r="J1637" s="297"/>
      <c r="K1637" s="297"/>
      <c r="L1637" s="358"/>
      <c r="M1637" s="355"/>
      <c r="N1637" s="355"/>
      <c r="O1637" s="355"/>
      <c r="P1637" s="158"/>
      <c r="Q1637" s="488"/>
      <c r="R1637" s="491"/>
      <c r="S1637" s="491"/>
      <c r="T1637" s="299"/>
      <c r="U1637" s="56" t="s">
        <v>47</v>
      </c>
      <c r="V1637" s="57"/>
      <c r="W1637" s="57" t="s">
        <v>73</v>
      </c>
      <c r="X1637" s="320"/>
      <c r="Y1637" s="415"/>
      <c r="Z1637" s="233"/>
      <c r="AA1637" s="233"/>
      <c r="AB1637" s="233"/>
      <c r="AC1637" s="161"/>
      <c r="AD1637" s="161"/>
      <c r="AE1637" s="164"/>
      <c r="AF1637" s="167"/>
      <c r="AG1637" s="161"/>
      <c r="AH1637" s="161"/>
      <c r="AI1637" s="129"/>
      <c r="AJ1637" s="130"/>
      <c r="AK1637" s="130"/>
      <c r="AL1637" s="130"/>
      <c r="AM1637" s="130"/>
      <c r="AN1637" s="131"/>
    </row>
    <row r="1638" spans="1:40" s="64" customFormat="1" ht="12.75" customHeight="1" x14ac:dyDescent="0.2">
      <c r="A1638" s="479"/>
      <c r="B1638" s="220"/>
      <c r="C1638" s="220"/>
      <c r="D1638" s="161"/>
      <c r="E1638" s="161"/>
      <c r="F1638" s="159"/>
      <c r="G1638" s="159"/>
      <c r="H1638" s="355"/>
      <c r="I1638" s="274"/>
      <c r="J1638" s="297"/>
      <c r="K1638" s="297"/>
      <c r="L1638" s="358"/>
      <c r="M1638" s="355"/>
      <c r="N1638" s="355"/>
      <c r="O1638" s="355"/>
      <c r="P1638" s="158"/>
      <c r="Q1638" s="488"/>
      <c r="R1638" s="491"/>
      <c r="S1638" s="491"/>
      <c r="T1638" s="299"/>
      <c r="U1638" s="56" t="s">
        <v>48</v>
      </c>
      <c r="V1638" s="57" t="s">
        <v>73</v>
      </c>
      <c r="W1638" s="57"/>
      <c r="X1638" s="320"/>
      <c r="Y1638" s="415"/>
      <c r="Z1638" s="233"/>
      <c r="AA1638" s="233"/>
      <c r="AB1638" s="233"/>
      <c r="AC1638" s="161"/>
      <c r="AD1638" s="161"/>
      <c r="AE1638" s="164"/>
      <c r="AF1638" s="167"/>
      <c r="AG1638" s="161"/>
      <c r="AH1638" s="161"/>
      <c r="AI1638" s="129"/>
      <c r="AJ1638" s="130"/>
      <c r="AK1638" s="130"/>
      <c r="AL1638" s="130"/>
      <c r="AM1638" s="130"/>
      <c r="AN1638" s="131"/>
    </row>
    <row r="1639" spans="1:40" s="64" customFormat="1" ht="63.75" x14ac:dyDescent="0.2">
      <c r="A1639" s="479"/>
      <c r="B1639" s="220"/>
      <c r="C1639" s="220"/>
      <c r="D1639" s="161"/>
      <c r="E1639" s="161"/>
      <c r="F1639" s="159"/>
      <c r="G1639" s="159"/>
      <c r="H1639" s="355"/>
      <c r="I1639" s="56" t="s">
        <v>56</v>
      </c>
      <c r="J1639" s="58" t="s">
        <v>73</v>
      </c>
      <c r="K1639" s="58"/>
      <c r="L1639" s="358"/>
      <c r="M1639" s="355"/>
      <c r="N1639" s="355"/>
      <c r="O1639" s="355"/>
      <c r="P1639" s="158"/>
      <c r="Q1639" s="488"/>
      <c r="R1639" s="491"/>
      <c r="S1639" s="491"/>
      <c r="T1639" s="299"/>
      <c r="U1639" s="56" t="s">
        <v>50</v>
      </c>
      <c r="V1639" s="57"/>
      <c r="W1639" s="57" t="s">
        <v>73</v>
      </c>
      <c r="X1639" s="320"/>
      <c r="Y1639" s="415"/>
      <c r="Z1639" s="233"/>
      <c r="AA1639" s="233"/>
      <c r="AB1639" s="233"/>
      <c r="AC1639" s="161"/>
      <c r="AD1639" s="161"/>
      <c r="AE1639" s="164"/>
      <c r="AF1639" s="167"/>
      <c r="AG1639" s="161"/>
      <c r="AH1639" s="161"/>
      <c r="AI1639" s="129"/>
      <c r="AJ1639" s="130"/>
      <c r="AK1639" s="130"/>
      <c r="AL1639" s="130"/>
      <c r="AM1639" s="130"/>
      <c r="AN1639" s="131"/>
    </row>
    <row r="1640" spans="1:40" s="64" customFormat="1" ht="63.75" x14ac:dyDescent="0.2">
      <c r="A1640" s="479"/>
      <c r="B1640" s="220"/>
      <c r="C1640" s="220"/>
      <c r="D1640" s="161"/>
      <c r="E1640" s="161"/>
      <c r="F1640" s="159"/>
      <c r="G1640" s="159"/>
      <c r="H1640" s="355"/>
      <c r="I1640" s="274" t="s">
        <v>57</v>
      </c>
      <c r="J1640" s="297" t="s">
        <v>73</v>
      </c>
      <c r="K1640" s="297"/>
      <c r="L1640" s="358"/>
      <c r="M1640" s="355"/>
      <c r="N1640" s="355"/>
      <c r="O1640" s="355"/>
      <c r="P1640" s="158"/>
      <c r="Q1640" s="488"/>
      <c r="R1640" s="491"/>
      <c r="S1640" s="491"/>
      <c r="T1640" s="299"/>
      <c r="U1640" s="56" t="s">
        <v>52</v>
      </c>
      <c r="V1640" s="57" t="s">
        <v>73</v>
      </c>
      <c r="W1640" s="57"/>
      <c r="X1640" s="320"/>
      <c r="Y1640" s="415"/>
      <c r="Z1640" s="233"/>
      <c r="AA1640" s="233"/>
      <c r="AB1640" s="233"/>
      <c r="AC1640" s="161"/>
      <c r="AD1640" s="161"/>
      <c r="AE1640" s="164"/>
      <c r="AF1640" s="167"/>
      <c r="AG1640" s="161"/>
      <c r="AH1640" s="161"/>
      <c r="AI1640" s="129"/>
      <c r="AJ1640" s="130"/>
      <c r="AK1640" s="130"/>
      <c r="AL1640" s="130"/>
      <c r="AM1640" s="130"/>
      <c r="AN1640" s="131"/>
    </row>
    <row r="1641" spans="1:40" s="64" customFormat="1" ht="12.75" customHeight="1" x14ac:dyDescent="0.2">
      <c r="A1641" s="479"/>
      <c r="B1641" s="220"/>
      <c r="C1641" s="220"/>
      <c r="D1641" s="161"/>
      <c r="E1641" s="161"/>
      <c r="F1641" s="159"/>
      <c r="G1641" s="159"/>
      <c r="H1641" s="355"/>
      <c r="I1641" s="274"/>
      <c r="J1641" s="297"/>
      <c r="K1641" s="297"/>
      <c r="L1641" s="358"/>
      <c r="M1641" s="355"/>
      <c r="N1641" s="355"/>
      <c r="O1641" s="355"/>
      <c r="P1641" s="158"/>
      <c r="Q1641" s="489"/>
      <c r="R1641" s="492"/>
      <c r="S1641" s="492"/>
      <c r="T1641" s="299"/>
      <c r="U1641" s="34" t="s">
        <v>53</v>
      </c>
      <c r="V1641" s="37" t="s">
        <v>73</v>
      </c>
      <c r="W1641" s="37"/>
      <c r="X1641" s="320"/>
      <c r="Y1641" s="415"/>
      <c r="Z1641" s="233"/>
      <c r="AA1641" s="233"/>
      <c r="AB1641" s="233"/>
      <c r="AC1641" s="161"/>
      <c r="AD1641" s="161"/>
      <c r="AE1641" s="164"/>
      <c r="AF1641" s="167"/>
      <c r="AG1641" s="161"/>
      <c r="AH1641" s="161"/>
      <c r="AI1641" s="129"/>
      <c r="AJ1641" s="130"/>
      <c r="AK1641" s="130"/>
      <c r="AL1641" s="130"/>
      <c r="AM1641" s="130"/>
      <c r="AN1641" s="131"/>
    </row>
    <row r="1642" spans="1:40" s="64" customFormat="1" ht="20.25" x14ac:dyDescent="0.2">
      <c r="A1642" s="479"/>
      <c r="B1642" s="220"/>
      <c r="C1642" s="220"/>
      <c r="D1642" s="161"/>
      <c r="E1642" s="161"/>
      <c r="F1642" s="159"/>
      <c r="G1642" s="159"/>
      <c r="H1642" s="355"/>
      <c r="I1642" s="274"/>
      <c r="J1642" s="297"/>
      <c r="K1642" s="297"/>
      <c r="L1642" s="358"/>
      <c r="M1642" s="355"/>
      <c r="N1642" s="355"/>
      <c r="O1642" s="355"/>
      <c r="P1642" s="158"/>
      <c r="Q1642" s="99"/>
      <c r="R1642" s="100"/>
      <c r="S1642" s="100"/>
      <c r="T1642" s="104"/>
      <c r="U1642" s="101"/>
      <c r="V1642" s="37"/>
      <c r="W1642" s="37"/>
      <c r="X1642" s="97"/>
      <c r="Y1642" s="415"/>
      <c r="Z1642" s="233"/>
      <c r="AA1642" s="233"/>
      <c r="AB1642" s="233"/>
      <c r="AC1642" s="161"/>
      <c r="AD1642" s="161"/>
      <c r="AE1642" s="164"/>
      <c r="AF1642" s="167"/>
      <c r="AG1642" s="161"/>
      <c r="AH1642" s="161"/>
      <c r="AI1642" s="129"/>
      <c r="AJ1642" s="130"/>
      <c r="AK1642" s="130"/>
      <c r="AL1642" s="130"/>
      <c r="AM1642" s="130"/>
      <c r="AN1642" s="131"/>
    </row>
    <row r="1643" spans="1:40" s="64" customFormat="1" ht="20.25" x14ac:dyDescent="0.2">
      <c r="A1643" s="479"/>
      <c r="B1643" s="220"/>
      <c r="C1643" s="220"/>
      <c r="D1643" s="161"/>
      <c r="E1643" s="161"/>
      <c r="F1643" s="159"/>
      <c r="G1643" s="159"/>
      <c r="H1643" s="355"/>
      <c r="I1643" s="274" t="s">
        <v>59</v>
      </c>
      <c r="J1643" s="363" t="s">
        <v>73</v>
      </c>
      <c r="K1643" s="297"/>
      <c r="L1643" s="358"/>
      <c r="M1643" s="355"/>
      <c r="N1643" s="355"/>
      <c r="O1643" s="355"/>
      <c r="P1643" s="158"/>
      <c r="Q1643" s="99"/>
      <c r="R1643" s="100"/>
      <c r="S1643" s="100"/>
      <c r="T1643" s="104"/>
      <c r="U1643" s="101"/>
      <c r="V1643" s="37"/>
      <c r="W1643" s="37"/>
      <c r="X1643" s="97"/>
      <c r="Y1643" s="415"/>
      <c r="Z1643" s="233"/>
      <c r="AA1643" s="233"/>
      <c r="AB1643" s="233"/>
      <c r="AC1643" s="161"/>
      <c r="AD1643" s="161"/>
      <c r="AE1643" s="164"/>
      <c r="AF1643" s="167"/>
      <c r="AG1643" s="161"/>
      <c r="AH1643" s="161"/>
      <c r="AI1643" s="129"/>
      <c r="AJ1643" s="130"/>
      <c r="AK1643" s="130"/>
      <c r="AL1643" s="130"/>
      <c r="AM1643" s="130"/>
      <c r="AN1643" s="131"/>
    </row>
    <row r="1644" spans="1:40" s="64" customFormat="1" ht="20.25" x14ac:dyDescent="0.2">
      <c r="A1644" s="479"/>
      <c r="B1644" s="220"/>
      <c r="C1644" s="220"/>
      <c r="D1644" s="161"/>
      <c r="E1644" s="161"/>
      <c r="F1644" s="159"/>
      <c r="G1644" s="159"/>
      <c r="H1644" s="355"/>
      <c r="I1644" s="274"/>
      <c r="J1644" s="364"/>
      <c r="K1644" s="297"/>
      <c r="L1644" s="358"/>
      <c r="M1644" s="355"/>
      <c r="N1644" s="355"/>
      <c r="O1644" s="355"/>
      <c r="P1644" s="158"/>
      <c r="Q1644" s="99"/>
      <c r="R1644" s="100"/>
      <c r="S1644" s="100"/>
      <c r="T1644" s="104"/>
      <c r="U1644" s="101"/>
      <c r="V1644" s="37"/>
      <c r="W1644" s="37"/>
      <c r="X1644" s="97"/>
      <c r="Y1644" s="415"/>
      <c r="Z1644" s="233"/>
      <c r="AA1644" s="233"/>
      <c r="AB1644" s="233"/>
      <c r="AC1644" s="161"/>
      <c r="AD1644" s="161"/>
      <c r="AE1644" s="164"/>
      <c r="AF1644" s="167"/>
      <c r="AG1644" s="161"/>
      <c r="AH1644" s="161"/>
      <c r="AI1644" s="129"/>
      <c r="AJ1644" s="130"/>
      <c r="AK1644" s="130"/>
      <c r="AL1644" s="130"/>
      <c r="AM1644" s="130"/>
      <c r="AN1644" s="131"/>
    </row>
    <row r="1645" spans="1:40" s="64" customFormat="1" ht="20.25" x14ac:dyDescent="0.2">
      <c r="A1645" s="479"/>
      <c r="B1645" s="220"/>
      <c r="C1645" s="220"/>
      <c r="D1645" s="161"/>
      <c r="E1645" s="161"/>
      <c r="F1645" s="159"/>
      <c r="G1645" s="159"/>
      <c r="H1645" s="355"/>
      <c r="I1645" s="274"/>
      <c r="J1645" s="364"/>
      <c r="K1645" s="297"/>
      <c r="L1645" s="358"/>
      <c r="M1645" s="355"/>
      <c r="N1645" s="355"/>
      <c r="O1645" s="355"/>
      <c r="P1645" s="158"/>
      <c r="Q1645" s="99"/>
      <c r="R1645" s="100"/>
      <c r="S1645" s="100"/>
      <c r="T1645" s="104"/>
      <c r="U1645" s="101"/>
      <c r="V1645" s="37"/>
      <c r="W1645" s="37"/>
      <c r="X1645" s="97"/>
      <c r="Y1645" s="415"/>
      <c r="Z1645" s="233"/>
      <c r="AA1645" s="233"/>
      <c r="AB1645" s="233"/>
      <c r="AC1645" s="161"/>
      <c r="AD1645" s="161"/>
      <c r="AE1645" s="164"/>
      <c r="AF1645" s="167"/>
      <c r="AG1645" s="161"/>
      <c r="AH1645" s="161"/>
      <c r="AI1645" s="129"/>
      <c r="AJ1645" s="130"/>
      <c r="AK1645" s="130"/>
      <c r="AL1645" s="130"/>
      <c r="AM1645" s="130"/>
      <c r="AN1645" s="131"/>
    </row>
    <row r="1646" spans="1:40" s="64" customFormat="1" ht="20.25" x14ac:dyDescent="0.2">
      <c r="A1646" s="479"/>
      <c r="B1646" s="220"/>
      <c r="C1646" s="220"/>
      <c r="D1646" s="161"/>
      <c r="E1646" s="161"/>
      <c r="F1646" s="159"/>
      <c r="G1646" s="159"/>
      <c r="H1646" s="355"/>
      <c r="I1646" s="274"/>
      <c r="J1646" s="365"/>
      <c r="K1646" s="297"/>
      <c r="L1646" s="358"/>
      <c r="M1646" s="355"/>
      <c r="N1646" s="355"/>
      <c r="O1646" s="355"/>
      <c r="P1646" s="158"/>
      <c r="Q1646" s="99"/>
      <c r="R1646" s="100"/>
      <c r="S1646" s="100"/>
      <c r="T1646" s="104"/>
      <c r="U1646" s="101"/>
      <c r="V1646" s="37"/>
      <c r="W1646" s="37"/>
      <c r="X1646" s="97"/>
      <c r="Y1646" s="415"/>
      <c r="Z1646" s="233"/>
      <c r="AA1646" s="233"/>
      <c r="AB1646" s="233"/>
      <c r="AC1646" s="161"/>
      <c r="AD1646" s="161"/>
      <c r="AE1646" s="164"/>
      <c r="AF1646" s="167"/>
      <c r="AG1646" s="161"/>
      <c r="AH1646" s="161"/>
      <c r="AI1646" s="129"/>
      <c r="AJ1646" s="130"/>
      <c r="AK1646" s="130"/>
      <c r="AL1646" s="130"/>
      <c r="AM1646" s="130"/>
      <c r="AN1646" s="131"/>
    </row>
    <row r="1647" spans="1:40" s="64" customFormat="1" ht="25.5" x14ac:dyDescent="0.2">
      <c r="A1647" s="479"/>
      <c r="B1647" s="220"/>
      <c r="C1647" s="220"/>
      <c r="D1647" s="161"/>
      <c r="E1647" s="161"/>
      <c r="F1647" s="159"/>
      <c r="G1647" s="159"/>
      <c r="H1647" s="355"/>
      <c r="I1647" s="56" t="s">
        <v>60</v>
      </c>
      <c r="J1647" s="58" t="s">
        <v>73</v>
      </c>
      <c r="K1647" s="58"/>
      <c r="L1647" s="358"/>
      <c r="M1647" s="355"/>
      <c r="N1647" s="355"/>
      <c r="O1647" s="355"/>
      <c r="P1647" s="158"/>
      <c r="Q1647" s="99"/>
      <c r="R1647" s="100"/>
      <c r="S1647" s="100"/>
      <c r="T1647" s="104"/>
      <c r="U1647" s="101"/>
      <c r="V1647" s="37"/>
      <c r="W1647" s="37"/>
      <c r="X1647" s="97"/>
      <c r="Y1647" s="415"/>
      <c r="Z1647" s="233"/>
      <c r="AA1647" s="233"/>
      <c r="AB1647" s="233"/>
      <c r="AC1647" s="161"/>
      <c r="AD1647" s="161"/>
      <c r="AE1647" s="164"/>
      <c r="AF1647" s="167"/>
      <c r="AG1647" s="161"/>
      <c r="AH1647" s="161"/>
      <c r="AI1647" s="129"/>
      <c r="AJ1647" s="130"/>
      <c r="AK1647" s="130"/>
      <c r="AL1647" s="130"/>
      <c r="AM1647" s="130"/>
      <c r="AN1647" s="131"/>
    </row>
    <row r="1648" spans="1:40" s="64" customFormat="1" ht="20.25" x14ac:dyDescent="0.2">
      <c r="A1648" s="479"/>
      <c r="B1648" s="220"/>
      <c r="C1648" s="220"/>
      <c r="D1648" s="161"/>
      <c r="E1648" s="161"/>
      <c r="F1648" s="159"/>
      <c r="G1648" s="159"/>
      <c r="H1648" s="355"/>
      <c r="I1648" s="274" t="s">
        <v>61</v>
      </c>
      <c r="J1648" s="297" t="s">
        <v>73</v>
      </c>
      <c r="K1648" s="297"/>
      <c r="L1648" s="358"/>
      <c r="M1648" s="355"/>
      <c r="N1648" s="355"/>
      <c r="O1648" s="355"/>
      <c r="P1648" s="158"/>
      <c r="Q1648" s="99"/>
      <c r="R1648" s="100"/>
      <c r="S1648" s="100"/>
      <c r="T1648" s="104"/>
      <c r="U1648" s="101"/>
      <c r="V1648" s="37"/>
      <c r="W1648" s="37"/>
      <c r="X1648" s="97"/>
      <c r="Y1648" s="415"/>
      <c r="Z1648" s="233"/>
      <c r="AA1648" s="233"/>
      <c r="AB1648" s="233"/>
      <c r="AC1648" s="161"/>
      <c r="AD1648" s="161"/>
      <c r="AE1648" s="164"/>
      <c r="AF1648" s="167"/>
      <c r="AG1648" s="161"/>
      <c r="AH1648" s="161"/>
      <c r="AI1648" s="129"/>
      <c r="AJ1648" s="130"/>
      <c r="AK1648" s="130"/>
      <c r="AL1648" s="130"/>
      <c r="AM1648" s="130"/>
      <c r="AN1648" s="131"/>
    </row>
    <row r="1649" spans="1:40" s="64" customFormat="1" ht="20.25" x14ac:dyDescent="0.2">
      <c r="A1649" s="479"/>
      <c r="B1649" s="220"/>
      <c r="C1649" s="220"/>
      <c r="D1649" s="161"/>
      <c r="E1649" s="161"/>
      <c r="F1649" s="159"/>
      <c r="G1649" s="159"/>
      <c r="H1649" s="355"/>
      <c r="I1649" s="274"/>
      <c r="J1649" s="297"/>
      <c r="K1649" s="297"/>
      <c r="L1649" s="358"/>
      <c r="M1649" s="355"/>
      <c r="N1649" s="355"/>
      <c r="O1649" s="355"/>
      <c r="P1649" s="158"/>
      <c r="Q1649" s="99"/>
      <c r="R1649" s="100"/>
      <c r="S1649" s="100"/>
      <c r="T1649" s="104"/>
      <c r="U1649" s="101"/>
      <c r="V1649" s="37"/>
      <c r="W1649" s="37"/>
      <c r="X1649" s="97"/>
      <c r="Y1649" s="415"/>
      <c r="Z1649" s="233"/>
      <c r="AA1649" s="233"/>
      <c r="AB1649" s="233"/>
      <c r="AC1649" s="161"/>
      <c r="AD1649" s="161"/>
      <c r="AE1649" s="164"/>
      <c r="AF1649" s="167"/>
      <c r="AG1649" s="161"/>
      <c r="AH1649" s="161"/>
      <c r="AI1649" s="129"/>
      <c r="AJ1649" s="130"/>
      <c r="AK1649" s="130"/>
      <c r="AL1649" s="130"/>
      <c r="AM1649" s="130"/>
      <c r="AN1649" s="131"/>
    </row>
    <row r="1650" spans="1:40" s="64" customFormat="1" ht="20.25" x14ac:dyDescent="0.2">
      <c r="A1650" s="479"/>
      <c r="B1650" s="220"/>
      <c r="C1650" s="220"/>
      <c r="D1650" s="161"/>
      <c r="E1650" s="161"/>
      <c r="F1650" s="159"/>
      <c r="G1650" s="159"/>
      <c r="H1650" s="355"/>
      <c r="I1650" s="274"/>
      <c r="J1650" s="297"/>
      <c r="K1650" s="297"/>
      <c r="L1650" s="358"/>
      <c r="M1650" s="355"/>
      <c r="N1650" s="355"/>
      <c r="O1650" s="355"/>
      <c r="P1650" s="158"/>
      <c r="Q1650" s="99"/>
      <c r="R1650" s="100"/>
      <c r="S1650" s="100"/>
      <c r="T1650" s="104"/>
      <c r="U1650" s="101"/>
      <c r="V1650" s="37"/>
      <c r="W1650" s="37"/>
      <c r="X1650" s="97"/>
      <c r="Y1650" s="415"/>
      <c r="Z1650" s="233"/>
      <c r="AA1650" s="233"/>
      <c r="AB1650" s="233"/>
      <c r="AC1650" s="161"/>
      <c r="AD1650" s="161"/>
      <c r="AE1650" s="164"/>
      <c r="AF1650" s="167"/>
      <c r="AG1650" s="161"/>
      <c r="AH1650" s="161"/>
      <c r="AI1650" s="129"/>
      <c r="AJ1650" s="130"/>
      <c r="AK1650" s="130"/>
      <c r="AL1650" s="130"/>
      <c r="AM1650" s="130"/>
      <c r="AN1650" s="131"/>
    </row>
    <row r="1651" spans="1:40" s="64" customFormat="1" ht="25.5" x14ac:dyDescent="0.2">
      <c r="A1651" s="479"/>
      <c r="B1651" s="220"/>
      <c r="C1651" s="220"/>
      <c r="D1651" s="161"/>
      <c r="E1651" s="161"/>
      <c r="F1651" s="159"/>
      <c r="G1651" s="159"/>
      <c r="H1651" s="355"/>
      <c r="I1651" s="56" t="s">
        <v>63</v>
      </c>
      <c r="J1651" s="58" t="s">
        <v>73</v>
      </c>
      <c r="K1651" s="58"/>
      <c r="L1651" s="358"/>
      <c r="M1651" s="355"/>
      <c r="N1651" s="355"/>
      <c r="O1651" s="355"/>
      <c r="P1651" s="158"/>
      <c r="Q1651" s="99"/>
      <c r="R1651" s="100"/>
      <c r="S1651" s="100"/>
      <c r="T1651" s="104"/>
      <c r="U1651" s="101"/>
      <c r="V1651" s="37"/>
      <c r="W1651" s="37"/>
      <c r="X1651" s="97"/>
      <c r="Y1651" s="415"/>
      <c r="Z1651" s="233"/>
      <c r="AA1651" s="233"/>
      <c r="AB1651" s="233"/>
      <c r="AC1651" s="161"/>
      <c r="AD1651" s="161"/>
      <c r="AE1651" s="164"/>
      <c r="AF1651" s="167"/>
      <c r="AG1651" s="161"/>
      <c r="AH1651" s="161"/>
      <c r="AI1651" s="129"/>
      <c r="AJ1651" s="130"/>
      <c r="AK1651" s="130"/>
      <c r="AL1651" s="130"/>
      <c r="AM1651" s="130"/>
      <c r="AN1651" s="131"/>
    </row>
    <row r="1652" spans="1:40" s="64" customFormat="1" ht="25.5" x14ac:dyDescent="0.2">
      <c r="A1652" s="479"/>
      <c r="B1652" s="220"/>
      <c r="C1652" s="220"/>
      <c r="D1652" s="161"/>
      <c r="E1652" s="161"/>
      <c r="F1652" s="159"/>
      <c r="G1652" s="159"/>
      <c r="H1652" s="355"/>
      <c r="I1652" s="56" t="s">
        <v>64</v>
      </c>
      <c r="J1652" s="58" t="s">
        <v>73</v>
      </c>
      <c r="K1652" s="58"/>
      <c r="L1652" s="358"/>
      <c r="M1652" s="355"/>
      <c r="N1652" s="355"/>
      <c r="O1652" s="355"/>
      <c r="P1652" s="158"/>
      <c r="Q1652" s="99"/>
      <c r="R1652" s="100"/>
      <c r="S1652" s="100"/>
      <c r="T1652" s="104"/>
      <c r="U1652" s="101"/>
      <c r="V1652" s="37"/>
      <c r="W1652" s="37"/>
      <c r="X1652" s="97"/>
      <c r="Y1652" s="415"/>
      <c r="Z1652" s="233"/>
      <c r="AA1652" s="233"/>
      <c r="AB1652" s="233"/>
      <c r="AC1652" s="161"/>
      <c r="AD1652" s="161"/>
      <c r="AE1652" s="164"/>
      <c r="AF1652" s="167"/>
      <c r="AG1652" s="161"/>
      <c r="AH1652" s="161"/>
      <c r="AI1652" s="129"/>
      <c r="AJ1652" s="130"/>
      <c r="AK1652" s="130"/>
      <c r="AL1652" s="130"/>
      <c r="AM1652" s="130"/>
      <c r="AN1652" s="131"/>
    </row>
    <row r="1653" spans="1:40" s="64" customFormat="1" ht="20.25" x14ac:dyDescent="0.2">
      <c r="A1653" s="479"/>
      <c r="B1653" s="220"/>
      <c r="C1653" s="220"/>
      <c r="D1653" s="161"/>
      <c r="E1653" s="161"/>
      <c r="F1653" s="159"/>
      <c r="G1653" s="159"/>
      <c r="H1653" s="355"/>
      <c r="I1653" s="56" t="s">
        <v>65</v>
      </c>
      <c r="J1653" s="58" t="s">
        <v>73</v>
      </c>
      <c r="K1653" s="58"/>
      <c r="L1653" s="358"/>
      <c r="M1653" s="355"/>
      <c r="N1653" s="355"/>
      <c r="O1653" s="355"/>
      <c r="P1653" s="158"/>
      <c r="Q1653" s="99"/>
      <c r="R1653" s="100"/>
      <c r="S1653" s="100"/>
      <c r="T1653" s="104"/>
      <c r="U1653" s="101"/>
      <c r="V1653" s="37"/>
      <c r="W1653" s="37"/>
      <c r="X1653" s="97"/>
      <c r="Y1653" s="415"/>
      <c r="Z1653" s="233"/>
      <c r="AA1653" s="233"/>
      <c r="AB1653" s="233"/>
      <c r="AC1653" s="161"/>
      <c r="AD1653" s="161"/>
      <c r="AE1653" s="164"/>
      <c r="AF1653" s="167"/>
      <c r="AG1653" s="161"/>
      <c r="AH1653" s="161"/>
      <c r="AI1653" s="129"/>
      <c r="AJ1653" s="130"/>
      <c r="AK1653" s="130"/>
      <c r="AL1653" s="130"/>
      <c r="AM1653" s="130"/>
      <c r="AN1653" s="131"/>
    </row>
    <row r="1654" spans="1:40" s="64" customFormat="1" ht="20.25" x14ac:dyDescent="0.2">
      <c r="A1654" s="479"/>
      <c r="B1654" s="220"/>
      <c r="C1654" s="220"/>
      <c r="D1654" s="161"/>
      <c r="E1654" s="161"/>
      <c r="F1654" s="159"/>
      <c r="G1654" s="159"/>
      <c r="H1654" s="355"/>
      <c r="I1654" s="56" t="s">
        <v>66</v>
      </c>
      <c r="J1654" s="58" t="s">
        <v>73</v>
      </c>
      <c r="K1654" s="58"/>
      <c r="L1654" s="358"/>
      <c r="M1654" s="355"/>
      <c r="N1654" s="355"/>
      <c r="O1654" s="355"/>
      <c r="P1654" s="158"/>
      <c r="Q1654" s="99"/>
      <c r="R1654" s="100"/>
      <c r="S1654" s="100"/>
      <c r="T1654" s="104"/>
      <c r="U1654" s="101"/>
      <c r="V1654" s="37"/>
      <c r="W1654" s="37"/>
      <c r="X1654" s="97"/>
      <c r="Y1654" s="415"/>
      <c r="Z1654" s="233"/>
      <c r="AA1654" s="233"/>
      <c r="AB1654" s="233"/>
      <c r="AC1654" s="161"/>
      <c r="AD1654" s="161"/>
      <c r="AE1654" s="164"/>
      <c r="AF1654" s="167"/>
      <c r="AG1654" s="161"/>
      <c r="AH1654" s="161"/>
      <c r="AI1654" s="129"/>
      <c r="AJ1654" s="130"/>
      <c r="AK1654" s="130"/>
      <c r="AL1654" s="130"/>
      <c r="AM1654" s="130"/>
      <c r="AN1654" s="131"/>
    </row>
    <row r="1655" spans="1:40" s="64" customFormat="1" ht="25.5" x14ac:dyDescent="0.2">
      <c r="A1655" s="479"/>
      <c r="B1655" s="220"/>
      <c r="C1655" s="220"/>
      <c r="D1655" s="161"/>
      <c r="E1655" s="161"/>
      <c r="F1655" s="159"/>
      <c r="G1655" s="159"/>
      <c r="H1655" s="355"/>
      <c r="I1655" s="56" t="s">
        <v>67</v>
      </c>
      <c r="J1655" s="58" t="s">
        <v>73</v>
      </c>
      <c r="K1655" s="58"/>
      <c r="L1655" s="358"/>
      <c r="M1655" s="355"/>
      <c r="N1655" s="355"/>
      <c r="O1655" s="355"/>
      <c r="P1655" s="158"/>
      <c r="Q1655" s="99"/>
      <c r="R1655" s="100"/>
      <c r="S1655" s="100"/>
      <c r="T1655" s="104"/>
      <c r="U1655" s="101"/>
      <c r="V1655" s="37"/>
      <c r="W1655" s="37"/>
      <c r="X1655" s="97"/>
      <c r="Y1655" s="415"/>
      <c r="Z1655" s="233"/>
      <c r="AA1655" s="233"/>
      <c r="AB1655" s="233"/>
      <c r="AC1655" s="161"/>
      <c r="AD1655" s="161"/>
      <c r="AE1655" s="164"/>
      <c r="AF1655" s="167"/>
      <c r="AG1655" s="161"/>
      <c r="AH1655" s="161"/>
      <c r="AI1655" s="129"/>
      <c r="AJ1655" s="130"/>
      <c r="AK1655" s="130"/>
      <c r="AL1655" s="130"/>
      <c r="AM1655" s="130"/>
      <c r="AN1655" s="131"/>
    </row>
    <row r="1656" spans="1:40" s="64" customFormat="1" ht="25.5" x14ac:dyDescent="0.2">
      <c r="A1656" s="479"/>
      <c r="B1656" s="220"/>
      <c r="C1656" s="220"/>
      <c r="D1656" s="161"/>
      <c r="E1656" s="161"/>
      <c r="F1656" s="159"/>
      <c r="G1656" s="159"/>
      <c r="H1656" s="355"/>
      <c r="I1656" s="56" t="s">
        <v>68</v>
      </c>
      <c r="J1656" s="36"/>
      <c r="K1656" s="58" t="s">
        <v>73</v>
      </c>
      <c r="L1656" s="358"/>
      <c r="M1656" s="355"/>
      <c r="N1656" s="355"/>
      <c r="O1656" s="355"/>
      <c r="P1656" s="98"/>
      <c r="Q1656" s="99"/>
      <c r="R1656" s="100"/>
      <c r="S1656" s="100"/>
      <c r="T1656" s="104"/>
      <c r="U1656" s="101"/>
      <c r="V1656" s="37"/>
      <c r="W1656" s="37"/>
      <c r="X1656" s="97"/>
      <c r="Y1656" s="415"/>
      <c r="Z1656" s="233"/>
      <c r="AA1656" s="233"/>
      <c r="AB1656" s="233"/>
      <c r="AC1656" s="161"/>
      <c r="AD1656" s="161"/>
      <c r="AE1656" s="164"/>
      <c r="AF1656" s="167"/>
      <c r="AG1656" s="161"/>
      <c r="AH1656" s="161"/>
      <c r="AI1656" s="129"/>
      <c r="AJ1656" s="130"/>
      <c r="AK1656" s="130"/>
      <c r="AL1656" s="130"/>
      <c r="AM1656" s="130"/>
      <c r="AN1656" s="131"/>
    </row>
    <row r="1657" spans="1:40" s="64" customFormat="1" ht="20.25" x14ac:dyDescent="0.2">
      <c r="A1657" s="479"/>
      <c r="B1657" s="220"/>
      <c r="C1657" s="220"/>
      <c r="D1657" s="161"/>
      <c r="E1657" s="161"/>
      <c r="F1657" s="159"/>
      <c r="G1657" s="159"/>
      <c r="H1657" s="355"/>
      <c r="I1657" s="56" t="s">
        <v>70</v>
      </c>
      <c r="J1657" s="58" t="s">
        <v>73</v>
      </c>
      <c r="K1657" s="58"/>
      <c r="L1657" s="358"/>
      <c r="M1657" s="355"/>
      <c r="N1657" s="355"/>
      <c r="O1657" s="355"/>
      <c r="P1657" s="98"/>
      <c r="Q1657" s="99"/>
      <c r="R1657" s="100"/>
      <c r="S1657" s="100"/>
      <c r="T1657" s="104"/>
      <c r="U1657" s="101"/>
      <c r="V1657" s="37"/>
      <c r="W1657" s="37"/>
      <c r="X1657" s="97"/>
      <c r="Y1657" s="415"/>
      <c r="Z1657" s="233"/>
      <c r="AA1657" s="233"/>
      <c r="AB1657" s="233"/>
      <c r="AC1657" s="161"/>
      <c r="AD1657" s="161"/>
      <c r="AE1657" s="164"/>
      <c r="AF1657" s="167"/>
      <c r="AG1657" s="161"/>
      <c r="AH1657" s="161"/>
      <c r="AI1657" s="129"/>
      <c r="AJ1657" s="130"/>
      <c r="AK1657" s="130"/>
      <c r="AL1657" s="130"/>
      <c r="AM1657" s="130"/>
      <c r="AN1657" s="131"/>
    </row>
    <row r="1658" spans="1:40" s="64" customFormat="1" ht="20.25" x14ac:dyDescent="0.2">
      <c r="A1658" s="479"/>
      <c r="B1658" s="220"/>
      <c r="C1658" s="220"/>
      <c r="D1658" s="161"/>
      <c r="E1658" s="161"/>
      <c r="F1658" s="159"/>
      <c r="G1658" s="159"/>
      <c r="H1658" s="355"/>
      <c r="I1658" s="56" t="s">
        <v>71</v>
      </c>
      <c r="J1658" s="58" t="s">
        <v>73</v>
      </c>
      <c r="K1658" s="58"/>
      <c r="L1658" s="358"/>
      <c r="M1658" s="355"/>
      <c r="N1658" s="355"/>
      <c r="O1658" s="355"/>
      <c r="P1658" s="98"/>
      <c r="Q1658" s="99"/>
      <c r="R1658" s="100"/>
      <c r="S1658" s="100"/>
      <c r="T1658" s="104"/>
      <c r="U1658" s="101"/>
      <c r="V1658" s="37"/>
      <c r="W1658" s="37"/>
      <c r="X1658" s="97"/>
      <c r="Y1658" s="415"/>
      <c r="Z1658" s="233"/>
      <c r="AA1658" s="233"/>
      <c r="AB1658" s="233"/>
      <c r="AC1658" s="161"/>
      <c r="AD1658" s="161"/>
      <c r="AE1658" s="164"/>
      <c r="AF1658" s="167"/>
      <c r="AG1658" s="161"/>
      <c r="AH1658" s="161"/>
      <c r="AI1658" s="129"/>
      <c r="AJ1658" s="130"/>
      <c r="AK1658" s="130"/>
      <c r="AL1658" s="130"/>
      <c r="AM1658" s="130"/>
      <c r="AN1658" s="131"/>
    </row>
    <row r="1659" spans="1:40" s="64" customFormat="1" ht="20.25" x14ac:dyDescent="0.2">
      <c r="A1659" s="479"/>
      <c r="B1659" s="220"/>
      <c r="C1659" s="220"/>
      <c r="D1659" s="162"/>
      <c r="E1659" s="162"/>
      <c r="F1659" s="160"/>
      <c r="G1659" s="160"/>
      <c r="H1659" s="356"/>
      <c r="I1659" s="34" t="s">
        <v>72</v>
      </c>
      <c r="J1659" s="36" t="s">
        <v>73</v>
      </c>
      <c r="K1659" s="36"/>
      <c r="L1659" s="359"/>
      <c r="M1659" s="356"/>
      <c r="N1659" s="356"/>
      <c r="O1659" s="356"/>
      <c r="P1659" s="102"/>
      <c r="Q1659" s="99"/>
      <c r="R1659" s="100"/>
      <c r="S1659" s="100"/>
      <c r="T1659" s="104"/>
      <c r="U1659" s="101"/>
      <c r="V1659" s="37"/>
      <c r="W1659" s="37"/>
      <c r="X1659" s="105"/>
      <c r="Y1659" s="416"/>
      <c r="Z1659" s="234"/>
      <c r="AA1659" s="234"/>
      <c r="AB1659" s="234"/>
      <c r="AC1659" s="162"/>
      <c r="AD1659" s="162"/>
      <c r="AE1659" s="165"/>
      <c r="AF1659" s="168"/>
      <c r="AG1659" s="162"/>
      <c r="AH1659" s="162"/>
      <c r="AI1659" s="132"/>
      <c r="AJ1659" s="133"/>
      <c r="AK1659" s="133"/>
      <c r="AL1659" s="133"/>
      <c r="AM1659" s="133"/>
      <c r="AN1659" s="134"/>
    </row>
    <row r="1660" spans="1:40" s="64" customFormat="1" ht="13.15" customHeight="1" x14ac:dyDescent="0.2">
      <c r="A1660" s="479"/>
      <c r="B1660" s="220"/>
      <c r="C1660" s="220"/>
      <c r="D1660" s="158" t="s">
        <v>689</v>
      </c>
      <c r="E1660" s="158" t="s">
        <v>688</v>
      </c>
      <c r="F1660" s="158" t="s">
        <v>687</v>
      </c>
      <c r="G1660" s="220">
        <v>3</v>
      </c>
      <c r="H1660" s="366" t="s">
        <v>577</v>
      </c>
      <c r="I1660" s="56" t="s">
        <v>41</v>
      </c>
      <c r="J1660" s="36" t="s">
        <v>73</v>
      </c>
      <c r="K1660" s="106"/>
      <c r="L1660" s="367">
        <f>COUNTIF(J1660:J1691,"x")</f>
        <v>17</v>
      </c>
      <c r="M1660" s="366" t="str">
        <f>IF(L1660&lt;6,"5",IF(L1660&gt;11,"20",IF(L1769&gt;6,"10","10 ")))</f>
        <v>20</v>
      </c>
      <c r="N1660" s="366">
        <f>(G1660*M1660)</f>
        <v>60</v>
      </c>
      <c r="O1660" s="366" t="str">
        <f>IF(N1660&lt;11,"BAJA",IF(N1660&gt;59,"EXTREMA",IF(N1660=15,"MODERADA",IF(N1660=20,"MODERADA",IF(N1660=25,"MODERADA",IF(N1660=30,"ALTA",IF(N1660=40,"ALTA",IF(N1660=50,"ALTA"," "))))))))</f>
        <v>EXTREMA</v>
      </c>
      <c r="P1660" s="210" t="s">
        <v>691</v>
      </c>
      <c r="Q1660" s="238" t="s">
        <v>73</v>
      </c>
      <c r="R1660" s="238"/>
      <c r="S1660" s="238"/>
      <c r="T1660" s="360" t="s">
        <v>42</v>
      </c>
      <c r="U1660" s="274" t="s">
        <v>43</v>
      </c>
      <c r="V1660" s="238" t="s">
        <v>73</v>
      </c>
      <c r="W1660" s="496"/>
      <c r="X1660" s="238">
        <f>SUM(IF(V1660="x",15)+IF(V1665="x",5)+IF(V1670="x",15)+IF(V1675="x",10)+IF(V1680="x",15)+IF(V1685="x",10)+IF(V1689="x",30))</f>
        <v>55</v>
      </c>
      <c r="Y1660" s="415">
        <f>AVERAGE(X1660:X1673)</f>
        <v>55</v>
      </c>
      <c r="Z1660" s="233" t="str">
        <f>IF(Y1660&lt;86,"DEBIL",IF(Y1660&gt;95,"FUERTE",IF(Y1660=86,"MODERADO",IF(Y1660=87,"MODERADO",IF(Y1660=88,"MODERADO",IF(Y1660=89,"MODERADO",IF(Y1660=90,"MODERADO",IF(Y1660=91,"MODERADO",IF(Y1660=92,"MODERADO",IF(Y1660=93,"MODERADO",IF(Y1660=94,"MODERADO",IF(Y1660=95,"MODERADO"," "))))))))))))</f>
        <v>DEBIL</v>
      </c>
      <c r="AA1660" s="232" t="str">
        <f>IF(Y1660&lt;85,O1660," ")</f>
        <v>EXTREMA</v>
      </c>
      <c r="AB1660" s="232" t="s">
        <v>44</v>
      </c>
      <c r="AC1660" s="158" t="s">
        <v>664</v>
      </c>
      <c r="AD1660" s="158" t="s">
        <v>665</v>
      </c>
      <c r="AE1660" s="163">
        <v>44561</v>
      </c>
      <c r="AF1660" s="158" t="s">
        <v>666</v>
      </c>
      <c r="AG1660" s="626"/>
      <c r="AH1660" s="626"/>
      <c r="AI1660" s="126"/>
      <c r="AJ1660" s="127"/>
      <c r="AK1660" s="127"/>
      <c r="AL1660" s="127"/>
      <c r="AM1660" s="127"/>
      <c r="AN1660" s="128"/>
    </row>
    <row r="1661" spans="1:40" s="64" customFormat="1" ht="12.75" customHeight="1" x14ac:dyDescent="0.2">
      <c r="A1661" s="479"/>
      <c r="B1661" s="220"/>
      <c r="C1661" s="220"/>
      <c r="D1661" s="161"/>
      <c r="E1661" s="161"/>
      <c r="F1661" s="161"/>
      <c r="G1661" s="220"/>
      <c r="H1661" s="355"/>
      <c r="I1661" s="274" t="s">
        <v>45</v>
      </c>
      <c r="J1661" s="297" t="s">
        <v>73</v>
      </c>
      <c r="K1661" s="495"/>
      <c r="L1661" s="358"/>
      <c r="M1661" s="355"/>
      <c r="N1661" s="355"/>
      <c r="O1661" s="355"/>
      <c r="P1661" s="211"/>
      <c r="Q1661" s="238"/>
      <c r="R1661" s="238"/>
      <c r="S1661" s="238"/>
      <c r="T1661" s="361"/>
      <c r="U1661" s="274"/>
      <c r="V1661" s="238"/>
      <c r="W1661" s="496"/>
      <c r="X1661" s="238"/>
      <c r="Y1661" s="415"/>
      <c r="Z1661" s="233"/>
      <c r="AA1661" s="233"/>
      <c r="AB1661" s="233"/>
      <c r="AC1661" s="161"/>
      <c r="AD1661" s="161"/>
      <c r="AE1661" s="164"/>
      <c r="AF1661" s="161"/>
      <c r="AG1661" s="627"/>
      <c r="AH1661" s="627"/>
      <c r="AI1661" s="129"/>
      <c r="AJ1661" s="130"/>
      <c r="AK1661" s="130"/>
      <c r="AL1661" s="130"/>
      <c r="AM1661" s="130"/>
      <c r="AN1661" s="131"/>
    </row>
    <row r="1662" spans="1:40" s="64" customFormat="1" ht="12.75" customHeight="1" x14ac:dyDescent="0.2">
      <c r="A1662" s="479"/>
      <c r="B1662" s="220"/>
      <c r="C1662" s="220"/>
      <c r="D1662" s="161"/>
      <c r="E1662" s="161"/>
      <c r="F1662" s="161"/>
      <c r="G1662" s="220"/>
      <c r="H1662" s="355"/>
      <c r="I1662" s="274"/>
      <c r="J1662" s="297"/>
      <c r="K1662" s="495"/>
      <c r="L1662" s="358"/>
      <c r="M1662" s="355"/>
      <c r="N1662" s="355"/>
      <c r="O1662" s="355"/>
      <c r="P1662" s="211"/>
      <c r="Q1662" s="238"/>
      <c r="R1662" s="238"/>
      <c r="S1662" s="238"/>
      <c r="T1662" s="361"/>
      <c r="U1662" s="274"/>
      <c r="V1662" s="238"/>
      <c r="W1662" s="496"/>
      <c r="X1662" s="238"/>
      <c r="Y1662" s="415"/>
      <c r="Z1662" s="233"/>
      <c r="AA1662" s="233"/>
      <c r="AB1662" s="233"/>
      <c r="AC1662" s="161"/>
      <c r="AD1662" s="161"/>
      <c r="AE1662" s="164"/>
      <c r="AF1662" s="161"/>
      <c r="AG1662" s="627"/>
      <c r="AH1662" s="627"/>
      <c r="AI1662" s="129"/>
      <c r="AJ1662" s="130"/>
      <c r="AK1662" s="130"/>
      <c r="AL1662" s="130"/>
      <c r="AM1662" s="130"/>
      <c r="AN1662" s="131"/>
    </row>
    <row r="1663" spans="1:40" s="64" customFormat="1" ht="12.75" customHeight="1" x14ac:dyDescent="0.2">
      <c r="A1663" s="479"/>
      <c r="B1663" s="220"/>
      <c r="C1663" s="220"/>
      <c r="D1663" s="161"/>
      <c r="E1663" s="161"/>
      <c r="F1663" s="161"/>
      <c r="G1663" s="220"/>
      <c r="H1663" s="355"/>
      <c r="I1663" s="274"/>
      <c r="J1663" s="297"/>
      <c r="K1663" s="495"/>
      <c r="L1663" s="358"/>
      <c r="M1663" s="355"/>
      <c r="N1663" s="355"/>
      <c r="O1663" s="355"/>
      <c r="P1663" s="211"/>
      <c r="Q1663" s="238"/>
      <c r="R1663" s="238"/>
      <c r="S1663" s="238"/>
      <c r="T1663" s="361"/>
      <c r="U1663" s="274"/>
      <c r="V1663" s="238"/>
      <c r="W1663" s="496"/>
      <c r="X1663" s="238"/>
      <c r="Y1663" s="415"/>
      <c r="Z1663" s="233"/>
      <c r="AA1663" s="233"/>
      <c r="AB1663" s="233"/>
      <c r="AC1663" s="161"/>
      <c r="AD1663" s="161"/>
      <c r="AE1663" s="164"/>
      <c r="AF1663" s="161"/>
      <c r="AG1663" s="627"/>
      <c r="AH1663" s="627"/>
      <c r="AI1663" s="129"/>
      <c r="AJ1663" s="130"/>
      <c r="AK1663" s="130"/>
      <c r="AL1663" s="130"/>
      <c r="AM1663" s="130"/>
      <c r="AN1663" s="131"/>
    </row>
    <row r="1664" spans="1:40" s="64" customFormat="1" ht="12.75" customHeight="1" x14ac:dyDescent="0.2">
      <c r="A1664" s="479"/>
      <c r="B1664" s="220"/>
      <c r="C1664" s="220"/>
      <c r="D1664" s="161"/>
      <c r="E1664" s="161"/>
      <c r="F1664" s="161"/>
      <c r="G1664" s="220"/>
      <c r="H1664" s="355"/>
      <c r="I1664" s="56" t="s">
        <v>49</v>
      </c>
      <c r="J1664" s="58" t="s">
        <v>73</v>
      </c>
      <c r="K1664" s="106"/>
      <c r="L1664" s="358"/>
      <c r="M1664" s="355"/>
      <c r="N1664" s="355"/>
      <c r="O1664" s="355"/>
      <c r="P1664" s="211"/>
      <c r="Q1664" s="238"/>
      <c r="R1664" s="238"/>
      <c r="S1664" s="238"/>
      <c r="T1664" s="361"/>
      <c r="U1664" s="274"/>
      <c r="V1664" s="238"/>
      <c r="W1664" s="496"/>
      <c r="X1664" s="238"/>
      <c r="Y1664" s="415"/>
      <c r="Z1664" s="233"/>
      <c r="AA1664" s="233"/>
      <c r="AB1664" s="233"/>
      <c r="AC1664" s="161"/>
      <c r="AD1664" s="161"/>
      <c r="AE1664" s="164"/>
      <c r="AF1664" s="161"/>
      <c r="AG1664" s="627"/>
      <c r="AH1664" s="627"/>
      <c r="AI1664" s="129"/>
      <c r="AJ1664" s="130"/>
      <c r="AK1664" s="130"/>
      <c r="AL1664" s="130"/>
      <c r="AM1664" s="130"/>
      <c r="AN1664" s="131"/>
    </row>
    <row r="1665" spans="1:40" s="64" customFormat="1" ht="12.75" customHeight="1" x14ac:dyDescent="0.2">
      <c r="A1665" s="479"/>
      <c r="B1665" s="220"/>
      <c r="C1665" s="220"/>
      <c r="D1665" s="161"/>
      <c r="E1665" s="161"/>
      <c r="F1665" s="161"/>
      <c r="G1665" s="220"/>
      <c r="H1665" s="355"/>
      <c r="I1665" s="274" t="s">
        <v>51</v>
      </c>
      <c r="J1665" s="297" t="s">
        <v>73</v>
      </c>
      <c r="K1665" s="495"/>
      <c r="L1665" s="358"/>
      <c r="M1665" s="355"/>
      <c r="N1665" s="355"/>
      <c r="O1665" s="355"/>
      <c r="P1665" s="211"/>
      <c r="Q1665" s="238"/>
      <c r="R1665" s="238"/>
      <c r="S1665" s="238"/>
      <c r="T1665" s="361"/>
      <c r="U1665" s="274" t="s">
        <v>46</v>
      </c>
      <c r="V1665" s="238"/>
      <c r="W1665" s="238" t="s">
        <v>73</v>
      </c>
      <c r="X1665" s="238"/>
      <c r="Y1665" s="415"/>
      <c r="Z1665" s="233"/>
      <c r="AA1665" s="233"/>
      <c r="AB1665" s="233"/>
      <c r="AC1665" s="161"/>
      <c r="AD1665" s="161"/>
      <c r="AE1665" s="164"/>
      <c r="AF1665" s="161"/>
      <c r="AG1665" s="627"/>
      <c r="AH1665" s="627"/>
      <c r="AI1665" s="129"/>
      <c r="AJ1665" s="130"/>
      <c r="AK1665" s="130"/>
      <c r="AL1665" s="130"/>
      <c r="AM1665" s="130"/>
      <c r="AN1665" s="131"/>
    </row>
    <row r="1666" spans="1:40" s="64" customFormat="1" ht="12.75" customHeight="1" x14ac:dyDescent="0.2">
      <c r="A1666" s="479"/>
      <c r="B1666" s="220"/>
      <c r="C1666" s="220"/>
      <c r="D1666" s="161"/>
      <c r="E1666" s="161"/>
      <c r="F1666" s="161"/>
      <c r="G1666" s="220"/>
      <c r="H1666" s="355"/>
      <c r="I1666" s="274"/>
      <c r="J1666" s="297"/>
      <c r="K1666" s="495"/>
      <c r="L1666" s="358"/>
      <c r="M1666" s="355"/>
      <c r="N1666" s="355"/>
      <c r="O1666" s="355"/>
      <c r="P1666" s="211"/>
      <c r="Q1666" s="238"/>
      <c r="R1666" s="238"/>
      <c r="S1666" s="238"/>
      <c r="T1666" s="361"/>
      <c r="U1666" s="274"/>
      <c r="V1666" s="238"/>
      <c r="W1666" s="238"/>
      <c r="X1666" s="238"/>
      <c r="Y1666" s="415"/>
      <c r="Z1666" s="233"/>
      <c r="AA1666" s="233"/>
      <c r="AB1666" s="233"/>
      <c r="AC1666" s="161"/>
      <c r="AD1666" s="161"/>
      <c r="AE1666" s="164"/>
      <c r="AF1666" s="161"/>
      <c r="AG1666" s="627"/>
      <c r="AH1666" s="627"/>
      <c r="AI1666" s="129"/>
      <c r="AJ1666" s="130"/>
      <c r="AK1666" s="130"/>
      <c r="AL1666" s="130"/>
      <c r="AM1666" s="130"/>
      <c r="AN1666" s="131"/>
    </row>
    <row r="1667" spans="1:40" s="64" customFormat="1" ht="12.75" customHeight="1" x14ac:dyDescent="0.2">
      <c r="A1667" s="479"/>
      <c r="B1667" s="220"/>
      <c r="C1667" s="220"/>
      <c r="D1667" s="161"/>
      <c r="E1667" s="161"/>
      <c r="F1667" s="161"/>
      <c r="G1667" s="220"/>
      <c r="H1667" s="355"/>
      <c r="I1667" s="274"/>
      <c r="J1667" s="297"/>
      <c r="K1667" s="495"/>
      <c r="L1667" s="358"/>
      <c r="M1667" s="355"/>
      <c r="N1667" s="355"/>
      <c r="O1667" s="355"/>
      <c r="P1667" s="211"/>
      <c r="Q1667" s="238"/>
      <c r="R1667" s="238"/>
      <c r="S1667" s="238"/>
      <c r="T1667" s="361"/>
      <c r="U1667" s="274"/>
      <c r="V1667" s="238"/>
      <c r="W1667" s="238"/>
      <c r="X1667" s="238"/>
      <c r="Y1667" s="415"/>
      <c r="Z1667" s="233"/>
      <c r="AA1667" s="233"/>
      <c r="AB1667" s="233"/>
      <c r="AC1667" s="161"/>
      <c r="AD1667" s="161"/>
      <c r="AE1667" s="164"/>
      <c r="AF1667" s="161"/>
      <c r="AG1667" s="627"/>
      <c r="AH1667" s="627"/>
      <c r="AI1667" s="129"/>
      <c r="AJ1667" s="130"/>
      <c r="AK1667" s="130"/>
      <c r="AL1667" s="130"/>
      <c r="AM1667" s="130"/>
      <c r="AN1667" s="131"/>
    </row>
    <row r="1668" spans="1:40" s="64" customFormat="1" ht="12.75" customHeight="1" x14ac:dyDescent="0.2">
      <c r="A1668" s="479"/>
      <c r="B1668" s="220"/>
      <c r="C1668" s="220"/>
      <c r="D1668" s="161"/>
      <c r="E1668" s="161"/>
      <c r="F1668" s="161"/>
      <c r="G1668" s="220"/>
      <c r="H1668" s="355"/>
      <c r="I1668" s="274" t="s">
        <v>55</v>
      </c>
      <c r="J1668" s="297" t="s">
        <v>73</v>
      </c>
      <c r="K1668" s="495"/>
      <c r="L1668" s="358"/>
      <c r="M1668" s="355"/>
      <c r="N1668" s="355"/>
      <c r="O1668" s="355"/>
      <c r="P1668" s="211"/>
      <c r="Q1668" s="238"/>
      <c r="R1668" s="238"/>
      <c r="S1668" s="238"/>
      <c r="T1668" s="361"/>
      <c r="U1668" s="274"/>
      <c r="V1668" s="238"/>
      <c r="W1668" s="238"/>
      <c r="X1668" s="238"/>
      <c r="Y1668" s="415"/>
      <c r="Z1668" s="233"/>
      <c r="AA1668" s="233"/>
      <c r="AB1668" s="233"/>
      <c r="AC1668" s="161"/>
      <c r="AD1668" s="161"/>
      <c r="AE1668" s="164"/>
      <c r="AF1668" s="161"/>
      <c r="AG1668" s="627"/>
      <c r="AH1668" s="627"/>
      <c r="AI1668" s="129"/>
      <c r="AJ1668" s="130"/>
      <c r="AK1668" s="130"/>
      <c r="AL1668" s="130"/>
      <c r="AM1668" s="130"/>
      <c r="AN1668" s="131"/>
    </row>
    <row r="1669" spans="1:40" s="64" customFormat="1" ht="12.75" customHeight="1" x14ac:dyDescent="0.2">
      <c r="A1669" s="479"/>
      <c r="B1669" s="220"/>
      <c r="C1669" s="220"/>
      <c r="D1669" s="161"/>
      <c r="E1669" s="161"/>
      <c r="F1669" s="161"/>
      <c r="G1669" s="220"/>
      <c r="H1669" s="355"/>
      <c r="I1669" s="274"/>
      <c r="J1669" s="297"/>
      <c r="K1669" s="495"/>
      <c r="L1669" s="358"/>
      <c r="M1669" s="355"/>
      <c r="N1669" s="355"/>
      <c r="O1669" s="355"/>
      <c r="P1669" s="211"/>
      <c r="Q1669" s="238"/>
      <c r="R1669" s="238"/>
      <c r="S1669" s="238"/>
      <c r="T1669" s="361"/>
      <c r="U1669" s="274"/>
      <c r="V1669" s="238"/>
      <c r="W1669" s="238"/>
      <c r="X1669" s="238"/>
      <c r="Y1669" s="415"/>
      <c r="Z1669" s="233"/>
      <c r="AA1669" s="233"/>
      <c r="AB1669" s="233"/>
      <c r="AC1669" s="161"/>
      <c r="AD1669" s="161"/>
      <c r="AE1669" s="164"/>
      <c r="AF1669" s="161"/>
      <c r="AG1669" s="627"/>
      <c r="AH1669" s="627"/>
      <c r="AI1669" s="129"/>
      <c r="AJ1669" s="130"/>
      <c r="AK1669" s="130"/>
      <c r="AL1669" s="130"/>
      <c r="AM1669" s="130"/>
      <c r="AN1669" s="131"/>
    </row>
    <row r="1670" spans="1:40" s="64" customFormat="1" ht="12.75" customHeight="1" x14ac:dyDescent="0.2">
      <c r="A1670" s="479"/>
      <c r="B1670" s="220"/>
      <c r="C1670" s="220"/>
      <c r="D1670" s="161"/>
      <c r="E1670" s="161"/>
      <c r="F1670" s="161"/>
      <c r="G1670" s="220"/>
      <c r="H1670" s="355"/>
      <c r="I1670" s="274"/>
      <c r="J1670" s="297"/>
      <c r="K1670" s="495"/>
      <c r="L1670" s="358"/>
      <c r="M1670" s="355"/>
      <c r="N1670" s="355"/>
      <c r="O1670" s="355"/>
      <c r="P1670" s="211"/>
      <c r="Q1670" s="238"/>
      <c r="R1670" s="238"/>
      <c r="S1670" s="238"/>
      <c r="T1670" s="361"/>
      <c r="U1670" s="278" t="s">
        <v>47</v>
      </c>
      <c r="V1670" s="238"/>
      <c r="W1670" s="238" t="s">
        <v>73</v>
      </c>
      <c r="X1670" s="238"/>
      <c r="Y1670" s="415"/>
      <c r="Z1670" s="233"/>
      <c r="AA1670" s="233"/>
      <c r="AB1670" s="233"/>
      <c r="AC1670" s="161"/>
      <c r="AD1670" s="161"/>
      <c r="AE1670" s="164"/>
      <c r="AF1670" s="161"/>
      <c r="AG1670" s="627"/>
      <c r="AH1670" s="627"/>
      <c r="AI1670" s="129"/>
      <c r="AJ1670" s="130"/>
      <c r="AK1670" s="130"/>
      <c r="AL1670" s="130"/>
      <c r="AM1670" s="130"/>
      <c r="AN1670" s="131"/>
    </row>
    <row r="1671" spans="1:40" s="64" customFormat="1" ht="12.75" customHeight="1" x14ac:dyDescent="0.2">
      <c r="A1671" s="479"/>
      <c r="B1671" s="220"/>
      <c r="C1671" s="220"/>
      <c r="D1671" s="161"/>
      <c r="E1671" s="161"/>
      <c r="F1671" s="161"/>
      <c r="G1671" s="220"/>
      <c r="H1671" s="355"/>
      <c r="I1671" s="56" t="s">
        <v>56</v>
      </c>
      <c r="J1671" s="58" t="s">
        <v>73</v>
      </c>
      <c r="K1671" s="106"/>
      <c r="L1671" s="358"/>
      <c r="M1671" s="355"/>
      <c r="N1671" s="355"/>
      <c r="O1671" s="355"/>
      <c r="P1671" s="211"/>
      <c r="Q1671" s="238"/>
      <c r="R1671" s="238"/>
      <c r="S1671" s="238"/>
      <c r="T1671" s="361"/>
      <c r="U1671" s="279"/>
      <c r="V1671" s="238"/>
      <c r="W1671" s="238"/>
      <c r="X1671" s="238"/>
      <c r="Y1671" s="415"/>
      <c r="Z1671" s="233"/>
      <c r="AA1671" s="233"/>
      <c r="AB1671" s="233"/>
      <c r="AC1671" s="161"/>
      <c r="AD1671" s="161"/>
      <c r="AE1671" s="164"/>
      <c r="AF1671" s="161"/>
      <c r="AG1671" s="627"/>
      <c r="AH1671" s="627"/>
      <c r="AI1671" s="129"/>
      <c r="AJ1671" s="130"/>
      <c r="AK1671" s="130"/>
      <c r="AL1671" s="130"/>
      <c r="AM1671" s="130"/>
      <c r="AN1671" s="131"/>
    </row>
    <row r="1672" spans="1:40" s="64" customFormat="1" ht="12.75" customHeight="1" x14ac:dyDescent="0.2">
      <c r="A1672" s="479"/>
      <c r="B1672" s="220"/>
      <c r="C1672" s="220"/>
      <c r="D1672" s="161"/>
      <c r="E1672" s="161"/>
      <c r="F1672" s="161"/>
      <c r="G1672" s="220"/>
      <c r="H1672" s="355"/>
      <c r="I1672" s="274" t="s">
        <v>57</v>
      </c>
      <c r="J1672" s="297" t="s">
        <v>73</v>
      </c>
      <c r="K1672" s="495"/>
      <c r="L1672" s="358"/>
      <c r="M1672" s="355"/>
      <c r="N1672" s="355"/>
      <c r="O1672" s="355"/>
      <c r="P1672" s="211"/>
      <c r="Q1672" s="238"/>
      <c r="R1672" s="238"/>
      <c r="S1672" s="238"/>
      <c r="T1672" s="361"/>
      <c r="U1672" s="279"/>
      <c r="V1672" s="238"/>
      <c r="W1672" s="238"/>
      <c r="X1672" s="238"/>
      <c r="Y1672" s="415"/>
      <c r="Z1672" s="233"/>
      <c r="AA1672" s="233"/>
      <c r="AB1672" s="233"/>
      <c r="AC1672" s="161"/>
      <c r="AD1672" s="161"/>
      <c r="AE1672" s="164"/>
      <c r="AF1672" s="161"/>
      <c r="AG1672" s="627"/>
      <c r="AH1672" s="627"/>
      <c r="AI1672" s="129"/>
      <c r="AJ1672" s="130"/>
      <c r="AK1672" s="130"/>
      <c r="AL1672" s="130"/>
      <c r="AM1672" s="130"/>
      <c r="AN1672" s="131"/>
    </row>
    <row r="1673" spans="1:40" s="64" customFormat="1" ht="12.75" customHeight="1" x14ac:dyDescent="0.2">
      <c r="A1673" s="479"/>
      <c r="B1673" s="220"/>
      <c r="C1673" s="220"/>
      <c r="D1673" s="161"/>
      <c r="E1673" s="161"/>
      <c r="F1673" s="161"/>
      <c r="G1673" s="220"/>
      <c r="H1673" s="355"/>
      <c r="I1673" s="274"/>
      <c r="J1673" s="297"/>
      <c r="K1673" s="495"/>
      <c r="L1673" s="358"/>
      <c r="M1673" s="355"/>
      <c r="N1673" s="355"/>
      <c r="O1673" s="355"/>
      <c r="P1673" s="211"/>
      <c r="Q1673" s="238"/>
      <c r="R1673" s="238"/>
      <c r="S1673" s="238"/>
      <c r="T1673" s="361"/>
      <c r="U1673" s="279"/>
      <c r="V1673" s="238"/>
      <c r="W1673" s="238"/>
      <c r="X1673" s="238"/>
      <c r="Y1673" s="415"/>
      <c r="Z1673" s="233"/>
      <c r="AA1673" s="233"/>
      <c r="AB1673" s="233"/>
      <c r="AC1673" s="161"/>
      <c r="AD1673" s="161"/>
      <c r="AE1673" s="164"/>
      <c r="AF1673" s="161"/>
      <c r="AG1673" s="627"/>
      <c r="AH1673" s="627"/>
      <c r="AI1673" s="129"/>
      <c r="AJ1673" s="130"/>
      <c r="AK1673" s="130"/>
      <c r="AL1673" s="130"/>
      <c r="AM1673" s="130"/>
      <c r="AN1673" s="131"/>
    </row>
    <row r="1674" spans="1:40" s="64" customFormat="1" ht="12.75" customHeight="1" x14ac:dyDescent="0.2">
      <c r="A1674" s="479"/>
      <c r="B1674" s="220"/>
      <c r="C1674" s="220"/>
      <c r="D1674" s="161"/>
      <c r="E1674" s="161"/>
      <c r="F1674" s="161"/>
      <c r="G1674" s="220"/>
      <c r="H1674" s="355"/>
      <c r="I1674" s="274"/>
      <c r="J1674" s="297"/>
      <c r="K1674" s="495"/>
      <c r="L1674" s="358"/>
      <c r="M1674" s="355"/>
      <c r="N1674" s="355"/>
      <c r="O1674" s="355"/>
      <c r="P1674" s="211"/>
      <c r="Q1674" s="238"/>
      <c r="R1674" s="238"/>
      <c r="S1674" s="238"/>
      <c r="T1674" s="361"/>
      <c r="U1674" s="280"/>
      <c r="V1674" s="238"/>
      <c r="W1674" s="238"/>
      <c r="X1674" s="238"/>
      <c r="Y1674" s="415"/>
      <c r="Z1674" s="233"/>
      <c r="AA1674" s="233"/>
      <c r="AB1674" s="233"/>
      <c r="AC1674" s="161"/>
      <c r="AD1674" s="161"/>
      <c r="AE1674" s="164"/>
      <c r="AF1674" s="161"/>
      <c r="AG1674" s="627"/>
      <c r="AH1674" s="627"/>
      <c r="AI1674" s="129"/>
      <c r="AJ1674" s="130"/>
      <c r="AK1674" s="130"/>
      <c r="AL1674" s="130"/>
      <c r="AM1674" s="130"/>
      <c r="AN1674" s="131"/>
    </row>
    <row r="1675" spans="1:40" s="64" customFormat="1" ht="12.75" customHeight="1" x14ac:dyDescent="0.2">
      <c r="A1675" s="479"/>
      <c r="B1675" s="220"/>
      <c r="C1675" s="220"/>
      <c r="D1675" s="161"/>
      <c r="E1675" s="161"/>
      <c r="F1675" s="161"/>
      <c r="G1675" s="220"/>
      <c r="H1675" s="355"/>
      <c r="I1675" s="274" t="s">
        <v>59</v>
      </c>
      <c r="J1675" s="363" t="s">
        <v>73</v>
      </c>
      <c r="K1675" s="495"/>
      <c r="L1675" s="358"/>
      <c r="M1675" s="355"/>
      <c r="N1675" s="355"/>
      <c r="O1675" s="355"/>
      <c r="P1675" s="211"/>
      <c r="Q1675" s="238"/>
      <c r="R1675" s="238"/>
      <c r="S1675" s="238"/>
      <c r="T1675" s="361"/>
      <c r="U1675" s="274" t="s">
        <v>48</v>
      </c>
      <c r="V1675" s="238" t="s">
        <v>73</v>
      </c>
      <c r="W1675" s="238"/>
      <c r="X1675" s="238"/>
      <c r="Y1675" s="415"/>
      <c r="Z1675" s="233"/>
      <c r="AA1675" s="233"/>
      <c r="AB1675" s="233"/>
      <c r="AC1675" s="161"/>
      <c r="AD1675" s="161"/>
      <c r="AE1675" s="164"/>
      <c r="AF1675" s="161"/>
      <c r="AG1675" s="627"/>
      <c r="AH1675" s="627"/>
      <c r="AI1675" s="129"/>
      <c r="AJ1675" s="130"/>
      <c r="AK1675" s="130"/>
      <c r="AL1675" s="130"/>
      <c r="AM1675" s="130"/>
      <c r="AN1675" s="131"/>
    </row>
    <row r="1676" spans="1:40" s="64" customFormat="1" ht="12.75" customHeight="1" x14ac:dyDescent="0.2">
      <c r="A1676" s="479"/>
      <c r="B1676" s="220"/>
      <c r="C1676" s="220"/>
      <c r="D1676" s="161"/>
      <c r="E1676" s="161"/>
      <c r="F1676" s="161"/>
      <c r="G1676" s="220"/>
      <c r="H1676" s="355"/>
      <c r="I1676" s="274"/>
      <c r="J1676" s="364"/>
      <c r="K1676" s="495"/>
      <c r="L1676" s="358"/>
      <c r="M1676" s="355"/>
      <c r="N1676" s="355"/>
      <c r="O1676" s="355"/>
      <c r="P1676" s="211"/>
      <c r="Q1676" s="238"/>
      <c r="R1676" s="238"/>
      <c r="S1676" s="238"/>
      <c r="T1676" s="361"/>
      <c r="U1676" s="274"/>
      <c r="V1676" s="238"/>
      <c r="W1676" s="238"/>
      <c r="X1676" s="238"/>
      <c r="Y1676" s="415"/>
      <c r="Z1676" s="233"/>
      <c r="AA1676" s="233"/>
      <c r="AB1676" s="233"/>
      <c r="AC1676" s="161"/>
      <c r="AD1676" s="161"/>
      <c r="AE1676" s="164"/>
      <c r="AF1676" s="161"/>
      <c r="AG1676" s="627"/>
      <c r="AH1676" s="627"/>
      <c r="AI1676" s="129"/>
      <c r="AJ1676" s="130"/>
      <c r="AK1676" s="130"/>
      <c r="AL1676" s="130"/>
      <c r="AM1676" s="130"/>
      <c r="AN1676" s="131"/>
    </row>
    <row r="1677" spans="1:40" s="64" customFormat="1" ht="12.75" customHeight="1" x14ac:dyDescent="0.2">
      <c r="A1677" s="479"/>
      <c r="B1677" s="220"/>
      <c r="C1677" s="220"/>
      <c r="D1677" s="161"/>
      <c r="E1677" s="161"/>
      <c r="F1677" s="161"/>
      <c r="G1677" s="220"/>
      <c r="H1677" s="355"/>
      <c r="I1677" s="274"/>
      <c r="J1677" s="364"/>
      <c r="K1677" s="495"/>
      <c r="L1677" s="358"/>
      <c r="M1677" s="355"/>
      <c r="N1677" s="355"/>
      <c r="O1677" s="355"/>
      <c r="P1677" s="211"/>
      <c r="Q1677" s="238"/>
      <c r="R1677" s="238"/>
      <c r="S1677" s="238"/>
      <c r="T1677" s="361"/>
      <c r="U1677" s="274"/>
      <c r="V1677" s="238"/>
      <c r="W1677" s="238"/>
      <c r="X1677" s="238"/>
      <c r="Y1677" s="415"/>
      <c r="Z1677" s="233"/>
      <c r="AA1677" s="233"/>
      <c r="AB1677" s="233"/>
      <c r="AC1677" s="161"/>
      <c r="AD1677" s="161"/>
      <c r="AE1677" s="164"/>
      <c r="AF1677" s="161"/>
      <c r="AG1677" s="627"/>
      <c r="AH1677" s="627"/>
      <c r="AI1677" s="129"/>
      <c r="AJ1677" s="130"/>
      <c r="AK1677" s="130"/>
      <c r="AL1677" s="130"/>
      <c r="AM1677" s="130"/>
      <c r="AN1677" s="131"/>
    </row>
    <row r="1678" spans="1:40" s="64" customFormat="1" ht="12.75" customHeight="1" x14ac:dyDescent="0.2">
      <c r="A1678" s="479"/>
      <c r="B1678" s="220"/>
      <c r="C1678" s="220"/>
      <c r="D1678" s="161"/>
      <c r="E1678" s="161"/>
      <c r="F1678" s="161"/>
      <c r="G1678" s="220"/>
      <c r="H1678" s="355"/>
      <c r="I1678" s="274"/>
      <c r="J1678" s="365"/>
      <c r="K1678" s="495"/>
      <c r="L1678" s="358"/>
      <c r="M1678" s="355"/>
      <c r="N1678" s="355"/>
      <c r="O1678" s="355"/>
      <c r="P1678" s="211"/>
      <c r="Q1678" s="238"/>
      <c r="R1678" s="238"/>
      <c r="S1678" s="238"/>
      <c r="T1678" s="361"/>
      <c r="U1678" s="274"/>
      <c r="V1678" s="238"/>
      <c r="W1678" s="238"/>
      <c r="X1678" s="238"/>
      <c r="Y1678" s="415"/>
      <c r="Z1678" s="233"/>
      <c r="AA1678" s="233"/>
      <c r="AB1678" s="233"/>
      <c r="AC1678" s="161"/>
      <c r="AD1678" s="161"/>
      <c r="AE1678" s="164"/>
      <c r="AF1678" s="161"/>
      <c r="AG1678" s="627"/>
      <c r="AH1678" s="627"/>
      <c r="AI1678" s="129"/>
      <c r="AJ1678" s="130"/>
      <c r="AK1678" s="130"/>
      <c r="AL1678" s="130"/>
      <c r="AM1678" s="130"/>
      <c r="AN1678" s="131"/>
    </row>
    <row r="1679" spans="1:40" s="64" customFormat="1" ht="12.75" customHeight="1" x14ac:dyDescent="0.2">
      <c r="A1679" s="479"/>
      <c r="B1679" s="220"/>
      <c r="C1679" s="220"/>
      <c r="D1679" s="161"/>
      <c r="E1679" s="161"/>
      <c r="F1679" s="161"/>
      <c r="G1679" s="220"/>
      <c r="H1679" s="355"/>
      <c r="I1679" s="56" t="s">
        <v>60</v>
      </c>
      <c r="J1679" s="58" t="s">
        <v>73</v>
      </c>
      <c r="K1679" s="106"/>
      <c r="L1679" s="358"/>
      <c r="M1679" s="355"/>
      <c r="N1679" s="355"/>
      <c r="O1679" s="355"/>
      <c r="P1679" s="211"/>
      <c r="Q1679" s="238"/>
      <c r="R1679" s="238"/>
      <c r="S1679" s="238"/>
      <c r="T1679" s="361"/>
      <c r="U1679" s="274"/>
      <c r="V1679" s="238"/>
      <c r="W1679" s="238"/>
      <c r="X1679" s="238"/>
      <c r="Y1679" s="415"/>
      <c r="Z1679" s="233"/>
      <c r="AA1679" s="233"/>
      <c r="AB1679" s="233"/>
      <c r="AC1679" s="161"/>
      <c r="AD1679" s="161"/>
      <c r="AE1679" s="164"/>
      <c r="AF1679" s="161"/>
      <c r="AG1679" s="627"/>
      <c r="AH1679" s="627"/>
      <c r="AI1679" s="129"/>
      <c r="AJ1679" s="130"/>
      <c r="AK1679" s="130"/>
      <c r="AL1679" s="130"/>
      <c r="AM1679" s="130"/>
      <c r="AN1679" s="131"/>
    </row>
    <row r="1680" spans="1:40" s="64" customFormat="1" ht="12.75" customHeight="1" x14ac:dyDescent="0.2">
      <c r="A1680" s="479"/>
      <c r="B1680" s="220"/>
      <c r="C1680" s="220"/>
      <c r="D1680" s="161"/>
      <c r="E1680" s="161"/>
      <c r="F1680" s="161"/>
      <c r="G1680" s="220"/>
      <c r="H1680" s="355"/>
      <c r="I1680" s="274" t="s">
        <v>61</v>
      </c>
      <c r="J1680" s="297" t="s">
        <v>73</v>
      </c>
      <c r="K1680" s="495"/>
      <c r="L1680" s="358"/>
      <c r="M1680" s="355"/>
      <c r="N1680" s="355"/>
      <c r="O1680" s="355"/>
      <c r="P1680" s="211"/>
      <c r="Q1680" s="238"/>
      <c r="R1680" s="238"/>
      <c r="S1680" s="238"/>
      <c r="T1680" s="361"/>
      <c r="U1680" s="493" t="s">
        <v>50</v>
      </c>
      <c r="V1680" s="238"/>
      <c r="W1680" s="238" t="s">
        <v>73</v>
      </c>
      <c r="X1680" s="238"/>
      <c r="Y1680" s="415"/>
      <c r="Z1680" s="233"/>
      <c r="AA1680" s="233"/>
      <c r="AB1680" s="233"/>
      <c r="AC1680" s="161"/>
      <c r="AD1680" s="161"/>
      <c r="AE1680" s="164"/>
      <c r="AF1680" s="161"/>
      <c r="AG1680" s="627"/>
      <c r="AH1680" s="627"/>
      <c r="AI1680" s="129"/>
      <c r="AJ1680" s="130"/>
      <c r="AK1680" s="130"/>
      <c r="AL1680" s="130"/>
      <c r="AM1680" s="130"/>
      <c r="AN1680" s="131"/>
    </row>
    <row r="1681" spans="1:40" s="64" customFormat="1" ht="12.75" customHeight="1" x14ac:dyDescent="0.2">
      <c r="A1681" s="479"/>
      <c r="B1681" s="220"/>
      <c r="C1681" s="220"/>
      <c r="D1681" s="161"/>
      <c r="E1681" s="161"/>
      <c r="F1681" s="161"/>
      <c r="G1681" s="220"/>
      <c r="H1681" s="355"/>
      <c r="I1681" s="274"/>
      <c r="J1681" s="297"/>
      <c r="K1681" s="495"/>
      <c r="L1681" s="358"/>
      <c r="M1681" s="355"/>
      <c r="N1681" s="355"/>
      <c r="O1681" s="355"/>
      <c r="P1681" s="211"/>
      <c r="Q1681" s="238"/>
      <c r="R1681" s="238"/>
      <c r="S1681" s="238"/>
      <c r="T1681" s="361"/>
      <c r="U1681" s="494"/>
      <c r="V1681" s="238"/>
      <c r="W1681" s="238"/>
      <c r="X1681" s="238"/>
      <c r="Y1681" s="415"/>
      <c r="Z1681" s="233"/>
      <c r="AA1681" s="233"/>
      <c r="AB1681" s="233"/>
      <c r="AC1681" s="161"/>
      <c r="AD1681" s="161"/>
      <c r="AE1681" s="164"/>
      <c r="AF1681" s="161"/>
      <c r="AG1681" s="627"/>
      <c r="AH1681" s="627"/>
      <c r="AI1681" s="129"/>
      <c r="AJ1681" s="130"/>
      <c r="AK1681" s="130"/>
      <c r="AL1681" s="130"/>
      <c r="AM1681" s="130"/>
      <c r="AN1681" s="131"/>
    </row>
    <row r="1682" spans="1:40" s="64" customFormat="1" ht="12.75" customHeight="1" x14ac:dyDescent="0.2">
      <c r="A1682" s="479"/>
      <c r="B1682" s="220"/>
      <c r="C1682" s="220"/>
      <c r="D1682" s="161"/>
      <c r="E1682" s="161"/>
      <c r="F1682" s="161"/>
      <c r="G1682" s="220"/>
      <c r="H1682" s="355"/>
      <c r="I1682" s="274"/>
      <c r="J1682" s="297"/>
      <c r="K1682" s="495"/>
      <c r="L1682" s="358"/>
      <c r="M1682" s="355"/>
      <c r="N1682" s="355"/>
      <c r="O1682" s="355"/>
      <c r="P1682" s="211"/>
      <c r="Q1682" s="238"/>
      <c r="R1682" s="238"/>
      <c r="S1682" s="238"/>
      <c r="T1682" s="361"/>
      <c r="U1682" s="494"/>
      <c r="V1682" s="238"/>
      <c r="W1682" s="238"/>
      <c r="X1682" s="238"/>
      <c r="Y1682" s="415"/>
      <c r="Z1682" s="233"/>
      <c r="AA1682" s="233"/>
      <c r="AB1682" s="233"/>
      <c r="AC1682" s="161"/>
      <c r="AD1682" s="161"/>
      <c r="AE1682" s="164"/>
      <c r="AF1682" s="161"/>
      <c r="AG1682" s="627"/>
      <c r="AH1682" s="627"/>
      <c r="AI1682" s="129"/>
      <c r="AJ1682" s="130"/>
      <c r="AK1682" s="130"/>
      <c r="AL1682" s="130"/>
      <c r="AM1682" s="130"/>
      <c r="AN1682" s="131"/>
    </row>
    <row r="1683" spans="1:40" s="64" customFormat="1" ht="12.75" customHeight="1" x14ac:dyDescent="0.2">
      <c r="A1683" s="479"/>
      <c r="B1683" s="220"/>
      <c r="C1683" s="220"/>
      <c r="D1683" s="161"/>
      <c r="E1683" s="161"/>
      <c r="F1683" s="161"/>
      <c r="G1683" s="220"/>
      <c r="H1683" s="355"/>
      <c r="I1683" s="56" t="s">
        <v>63</v>
      </c>
      <c r="J1683" s="58" t="s">
        <v>73</v>
      </c>
      <c r="K1683" s="106"/>
      <c r="L1683" s="358"/>
      <c r="M1683" s="355"/>
      <c r="N1683" s="355"/>
      <c r="O1683" s="355"/>
      <c r="P1683" s="211"/>
      <c r="Q1683" s="238"/>
      <c r="R1683" s="238"/>
      <c r="S1683" s="238"/>
      <c r="T1683" s="361"/>
      <c r="U1683" s="494"/>
      <c r="V1683" s="238"/>
      <c r="W1683" s="238"/>
      <c r="X1683" s="238"/>
      <c r="Y1683" s="415"/>
      <c r="Z1683" s="233"/>
      <c r="AA1683" s="233"/>
      <c r="AB1683" s="233"/>
      <c r="AC1683" s="161"/>
      <c r="AD1683" s="161"/>
      <c r="AE1683" s="164"/>
      <c r="AF1683" s="161"/>
      <c r="AG1683" s="627"/>
      <c r="AH1683" s="627"/>
      <c r="AI1683" s="129"/>
      <c r="AJ1683" s="130"/>
      <c r="AK1683" s="130"/>
      <c r="AL1683" s="130"/>
      <c r="AM1683" s="130"/>
      <c r="AN1683" s="131"/>
    </row>
    <row r="1684" spans="1:40" s="64" customFormat="1" ht="12.75" customHeight="1" x14ac:dyDescent="0.2">
      <c r="A1684" s="479"/>
      <c r="B1684" s="220"/>
      <c r="C1684" s="220"/>
      <c r="D1684" s="161"/>
      <c r="E1684" s="161"/>
      <c r="F1684" s="161"/>
      <c r="G1684" s="220"/>
      <c r="H1684" s="355"/>
      <c r="I1684" s="56" t="s">
        <v>64</v>
      </c>
      <c r="J1684" s="58" t="s">
        <v>73</v>
      </c>
      <c r="K1684" s="106"/>
      <c r="L1684" s="358"/>
      <c r="M1684" s="355"/>
      <c r="N1684" s="355"/>
      <c r="O1684" s="355"/>
      <c r="P1684" s="211"/>
      <c r="Q1684" s="238"/>
      <c r="R1684" s="238"/>
      <c r="S1684" s="238"/>
      <c r="T1684" s="361"/>
      <c r="U1684" s="494"/>
      <c r="V1684" s="238"/>
      <c r="W1684" s="238"/>
      <c r="X1684" s="238"/>
      <c r="Y1684" s="415"/>
      <c r="Z1684" s="233"/>
      <c r="AA1684" s="233"/>
      <c r="AB1684" s="233"/>
      <c r="AC1684" s="161"/>
      <c r="AD1684" s="161"/>
      <c r="AE1684" s="164"/>
      <c r="AF1684" s="161"/>
      <c r="AG1684" s="627"/>
      <c r="AH1684" s="627"/>
      <c r="AI1684" s="129"/>
      <c r="AJ1684" s="130"/>
      <c r="AK1684" s="130"/>
      <c r="AL1684" s="130"/>
      <c r="AM1684" s="130"/>
      <c r="AN1684" s="131"/>
    </row>
    <row r="1685" spans="1:40" s="64" customFormat="1" ht="12.75" customHeight="1" x14ac:dyDescent="0.2">
      <c r="A1685" s="479"/>
      <c r="B1685" s="220"/>
      <c r="C1685" s="220"/>
      <c r="D1685" s="161"/>
      <c r="E1685" s="161"/>
      <c r="F1685" s="161"/>
      <c r="G1685" s="220"/>
      <c r="H1685" s="355"/>
      <c r="I1685" s="56" t="s">
        <v>65</v>
      </c>
      <c r="J1685" s="58" t="s">
        <v>73</v>
      </c>
      <c r="K1685" s="106"/>
      <c r="L1685" s="358"/>
      <c r="M1685" s="355"/>
      <c r="N1685" s="355"/>
      <c r="O1685" s="355"/>
      <c r="P1685" s="211"/>
      <c r="Q1685" s="238"/>
      <c r="R1685" s="238"/>
      <c r="S1685" s="238"/>
      <c r="T1685" s="361"/>
      <c r="U1685" s="493" t="s">
        <v>52</v>
      </c>
      <c r="V1685" s="238"/>
      <c r="W1685" s="238" t="s">
        <v>73</v>
      </c>
      <c r="X1685" s="238"/>
      <c r="Y1685" s="415"/>
      <c r="Z1685" s="233"/>
      <c r="AA1685" s="233"/>
      <c r="AB1685" s="233"/>
      <c r="AC1685" s="161"/>
      <c r="AD1685" s="161"/>
      <c r="AE1685" s="164"/>
      <c r="AF1685" s="161"/>
      <c r="AG1685" s="627"/>
      <c r="AH1685" s="627"/>
      <c r="AI1685" s="129"/>
      <c r="AJ1685" s="130"/>
      <c r="AK1685" s="130"/>
      <c r="AL1685" s="130"/>
      <c r="AM1685" s="130"/>
      <c r="AN1685" s="131"/>
    </row>
    <row r="1686" spans="1:40" s="64" customFormat="1" ht="12.75" customHeight="1" x14ac:dyDescent="0.2">
      <c r="A1686" s="479"/>
      <c r="B1686" s="220"/>
      <c r="C1686" s="220"/>
      <c r="D1686" s="161"/>
      <c r="E1686" s="161"/>
      <c r="F1686" s="161"/>
      <c r="G1686" s="220"/>
      <c r="H1686" s="355"/>
      <c r="I1686" s="56" t="s">
        <v>66</v>
      </c>
      <c r="J1686" s="58"/>
      <c r="K1686" s="106" t="s">
        <v>73</v>
      </c>
      <c r="L1686" s="358"/>
      <c r="M1686" s="355"/>
      <c r="N1686" s="355"/>
      <c r="O1686" s="355"/>
      <c r="P1686" s="211"/>
      <c r="Q1686" s="238"/>
      <c r="R1686" s="238"/>
      <c r="S1686" s="238"/>
      <c r="T1686" s="361"/>
      <c r="U1686" s="494"/>
      <c r="V1686" s="238"/>
      <c r="W1686" s="238"/>
      <c r="X1686" s="238"/>
      <c r="Y1686" s="415"/>
      <c r="Z1686" s="233"/>
      <c r="AA1686" s="233"/>
      <c r="AB1686" s="233"/>
      <c r="AC1686" s="161"/>
      <c r="AD1686" s="161"/>
      <c r="AE1686" s="164"/>
      <c r="AF1686" s="161"/>
      <c r="AG1686" s="627"/>
      <c r="AH1686" s="627"/>
      <c r="AI1686" s="129"/>
      <c r="AJ1686" s="130"/>
      <c r="AK1686" s="130"/>
      <c r="AL1686" s="130"/>
      <c r="AM1686" s="130"/>
      <c r="AN1686" s="131"/>
    </row>
    <row r="1687" spans="1:40" s="64" customFormat="1" ht="12.75" customHeight="1" x14ac:dyDescent="0.2">
      <c r="A1687" s="479"/>
      <c r="B1687" s="220"/>
      <c r="C1687" s="220"/>
      <c r="D1687" s="161"/>
      <c r="E1687" s="161"/>
      <c r="F1687" s="161"/>
      <c r="G1687" s="220"/>
      <c r="H1687" s="355"/>
      <c r="I1687" s="56" t="s">
        <v>67</v>
      </c>
      <c r="J1687" s="58" t="s">
        <v>73</v>
      </c>
      <c r="K1687" s="106"/>
      <c r="L1687" s="358"/>
      <c r="M1687" s="355"/>
      <c r="N1687" s="355"/>
      <c r="O1687" s="355"/>
      <c r="P1687" s="211"/>
      <c r="Q1687" s="238"/>
      <c r="R1687" s="238"/>
      <c r="S1687" s="238"/>
      <c r="T1687" s="361"/>
      <c r="U1687" s="494"/>
      <c r="V1687" s="238"/>
      <c r="W1687" s="238"/>
      <c r="X1687" s="238"/>
      <c r="Y1687" s="415"/>
      <c r="Z1687" s="233"/>
      <c r="AA1687" s="233"/>
      <c r="AB1687" s="233"/>
      <c r="AC1687" s="161"/>
      <c r="AD1687" s="161"/>
      <c r="AE1687" s="164"/>
      <c r="AF1687" s="161"/>
      <c r="AG1687" s="627"/>
      <c r="AH1687" s="627"/>
      <c r="AI1687" s="129"/>
      <c r="AJ1687" s="130"/>
      <c r="AK1687" s="130"/>
      <c r="AL1687" s="130"/>
      <c r="AM1687" s="130"/>
      <c r="AN1687" s="131"/>
    </row>
    <row r="1688" spans="1:40" s="64" customFormat="1" ht="25.5" x14ac:dyDescent="0.2">
      <c r="A1688" s="479"/>
      <c r="B1688" s="220"/>
      <c r="C1688" s="220"/>
      <c r="D1688" s="161"/>
      <c r="E1688" s="161"/>
      <c r="F1688" s="161"/>
      <c r="G1688" s="220"/>
      <c r="H1688" s="355"/>
      <c r="I1688" s="56" t="s">
        <v>68</v>
      </c>
      <c r="J1688" s="36"/>
      <c r="K1688" s="106" t="s">
        <v>73</v>
      </c>
      <c r="L1688" s="358"/>
      <c r="M1688" s="355"/>
      <c r="N1688" s="355"/>
      <c r="O1688" s="355"/>
      <c r="P1688" s="211"/>
      <c r="Q1688" s="238"/>
      <c r="R1688" s="238"/>
      <c r="S1688" s="238"/>
      <c r="T1688" s="361"/>
      <c r="U1688" s="494"/>
      <c r="V1688" s="238"/>
      <c r="W1688" s="238"/>
      <c r="X1688" s="238"/>
      <c r="Y1688" s="415"/>
      <c r="Z1688" s="233"/>
      <c r="AA1688" s="233"/>
      <c r="AB1688" s="233"/>
      <c r="AC1688" s="161"/>
      <c r="AD1688" s="161"/>
      <c r="AE1688" s="164"/>
      <c r="AF1688" s="161"/>
      <c r="AG1688" s="627"/>
      <c r="AH1688" s="627"/>
      <c r="AI1688" s="129"/>
      <c r="AJ1688" s="130"/>
      <c r="AK1688" s="130"/>
      <c r="AL1688" s="130"/>
      <c r="AM1688" s="130"/>
      <c r="AN1688" s="131"/>
    </row>
    <row r="1689" spans="1:40" s="64" customFormat="1" ht="12.75" customHeight="1" x14ac:dyDescent="0.2">
      <c r="A1689" s="479"/>
      <c r="B1689" s="220"/>
      <c r="C1689" s="220"/>
      <c r="D1689" s="161"/>
      <c r="E1689" s="161"/>
      <c r="F1689" s="161"/>
      <c r="G1689" s="220"/>
      <c r="H1689" s="355"/>
      <c r="I1689" s="56" t="s">
        <v>70</v>
      </c>
      <c r="J1689" s="106" t="s">
        <v>73</v>
      </c>
      <c r="K1689" s="106" t="s">
        <v>73</v>
      </c>
      <c r="L1689" s="358"/>
      <c r="M1689" s="355"/>
      <c r="N1689" s="355"/>
      <c r="O1689" s="355"/>
      <c r="P1689" s="211"/>
      <c r="Q1689" s="238"/>
      <c r="R1689" s="238"/>
      <c r="S1689" s="238"/>
      <c r="T1689" s="361"/>
      <c r="U1689" s="274" t="s">
        <v>53</v>
      </c>
      <c r="V1689" s="238" t="s">
        <v>73</v>
      </c>
      <c r="W1689" s="238"/>
      <c r="X1689" s="238"/>
      <c r="Y1689" s="415"/>
      <c r="Z1689" s="233"/>
      <c r="AA1689" s="233"/>
      <c r="AB1689" s="233"/>
      <c r="AC1689" s="161"/>
      <c r="AD1689" s="161"/>
      <c r="AE1689" s="164"/>
      <c r="AF1689" s="161"/>
      <c r="AG1689" s="627"/>
      <c r="AH1689" s="627"/>
      <c r="AI1689" s="129"/>
      <c r="AJ1689" s="130"/>
      <c r="AK1689" s="130"/>
      <c r="AL1689" s="130"/>
      <c r="AM1689" s="130"/>
      <c r="AN1689" s="131"/>
    </row>
    <row r="1690" spans="1:40" s="64" customFormat="1" ht="12.75" customHeight="1" x14ac:dyDescent="0.2">
      <c r="A1690" s="479"/>
      <c r="B1690" s="220"/>
      <c r="C1690" s="220"/>
      <c r="D1690" s="161"/>
      <c r="E1690" s="161"/>
      <c r="F1690" s="161"/>
      <c r="G1690" s="220"/>
      <c r="H1690" s="355"/>
      <c r="I1690" s="56" t="s">
        <v>71</v>
      </c>
      <c r="J1690" s="106" t="s">
        <v>73</v>
      </c>
      <c r="K1690" s="106" t="s">
        <v>73</v>
      </c>
      <c r="L1690" s="358"/>
      <c r="M1690" s="355"/>
      <c r="N1690" s="355"/>
      <c r="O1690" s="355"/>
      <c r="P1690" s="211"/>
      <c r="Q1690" s="238"/>
      <c r="R1690" s="238"/>
      <c r="S1690" s="238"/>
      <c r="T1690" s="361"/>
      <c r="U1690" s="274"/>
      <c r="V1690" s="238"/>
      <c r="W1690" s="238"/>
      <c r="X1690" s="238"/>
      <c r="Y1690" s="415"/>
      <c r="Z1690" s="233"/>
      <c r="AA1690" s="233"/>
      <c r="AB1690" s="233"/>
      <c r="AC1690" s="161"/>
      <c r="AD1690" s="161"/>
      <c r="AE1690" s="164"/>
      <c r="AF1690" s="161"/>
      <c r="AG1690" s="627"/>
      <c r="AH1690" s="627"/>
      <c r="AI1690" s="129"/>
      <c r="AJ1690" s="130"/>
      <c r="AK1690" s="130"/>
      <c r="AL1690" s="130"/>
      <c r="AM1690" s="130"/>
      <c r="AN1690" s="131"/>
    </row>
    <row r="1691" spans="1:40" s="64" customFormat="1" ht="12.75" customHeight="1" x14ac:dyDescent="0.2">
      <c r="A1691" s="479"/>
      <c r="B1691" s="220"/>
      <c r="C1691" s="220"/>
      <c r="D1691" s="162"/>
      <c r="E1691" s="162"/>
      <c r="F1691" s="162"/>
      <c r="G1691" s="220"/>
      <c r="H1691" s="356"/>
      <c r="I1691" s="34" t="s">
        <v>72</v>
      </c>
      <c r="J1691" s="36" t="s">
        <v>73</v>
      </c>
      <c r="K1691" s="107"/>
      <c r="L1691" s="359"/>
      <c r="M1691" s="356"/>
      <c r="N1691" s="356"/>
      <c r="O1691" s="356"/>
      <c r="P1691" s="212"/>
      <c r="Q1691" s="238"/>
      <c r="R1691" s="238"/>
      <c r="S1691" s="238"/>
      <c r="T1691" s="362"/>
      <c r="U1691" s="274"/>
      <c r="V1691" s="238"/>
      <c r="W1691" s="238"/>
      <c r="X1691" s="238"/>
      <c r="Y1691" s="416"/>
      <c r="Z1691" s="234"/>
      <c r="AA1691" s="234"/>
      <c r="AB1691" s="234"/>
      <c r="AC1691" s="162"/>
      <c r="AD1691" s="162"/>
      <c r="AE1691" s="165"/>
      <c r="AF1691" s="162"/>
      <c r="AG1691" s="628"/>
      <c r="AH1691" s="628"/>
      <c r="AI1691" s="132"/>
      <c r="AJ1691" s="133"/>
      <c r="AK1691" s="133"/>
      <c r="AL1691" s="133"/>
      <c r="AM1691" s="133"/>
      <c r="AN1691" s="134"/>
    </row>
    <row r="1692" spans="1:40" s="64" customFormat="1" ht="25.5" x14ac:dyDescent="0.2">
      <c r="A1692" s="479"/>
      <c r="B1692" s="220"/>
      <c r="C1692" s="220"/>
      <c r="D1692" s="158" t="s">
        <v>595</v>
      </c>
      <c r="E1692" s="158" t="s">
        <v>596</v>
      </c>
      <c r="F1692" s="158" t="s">
        <v>687</v>
      </c>
      <c r="G1692" s="220">
        <v>2</v>
      </c>
      <c r="H1692" s="366" t="s">
        <v>597</v>
      </c>
      <c r="I1692" s="56" t="s">
        <v>41</v>
      </c>
      <c r="J1692" s="36" t="s">
        <v>73</v>
      </c>
      <c r="K1692" s="106"/>
      <c r="L1692" s="367">
        <f>COUNTIF(J1692:J1723,"x")</f>
        <v>18</v>
      </c>
      <c r="M1692" s="366" t="str">
        <f>IF(L1692&lt;6,"5",IF(L1692&gt;11,"20",IF(L1800&gt;6,"10","10 ")))</f>
        <v>20</v>
      </c>
      <c r="N1692" s="366">
        <f>(G1692*M1692)</f>
        <v>40</v>
      </c>
      <c r="O1692" s="366" t="str">
        <f>IF(N1692&lt;11,"BAJA",IF(N1692&gt;59,"EXTREMA",IF(N1692=15,"MODERADA",IF(N1692=20,"MODERADA",IF(N1692=25,"MODERADA",IF(N1692=30,"ALTA",IF(N1692=40,"ALTA",IF(N1692=50,"ALTA"," "))))))))</f>
        <v>ALTA</v>
      </c>
      <c r="P1692" s="210" t="s">
        <v>691</v>
      </c>
      <c r="Q1692" s="238" t="s">
        <v>73</v>
      </c>
      <c r="R1692" s="238"/>
      <c r="S1692" s="238"/>
      <c r="T1692" s="360" t="s">
        <v>42</v>
      </c>
      <c r="U1692" s="274" t="s">
        <v>43</v>
      </c>
      <c r="V1692" s="238"/>
      <c r="W1692" s="238" t="s">
        <v>73</v>
      </c>
      <c r="X1692" s="238">
        <f>SUM(IF(V1692="x",15)+IF(V1697="x",5)+IF(V1702="x",15)+IF(V1707="x",10)+IF(V1712="x",15)+IF(V1717="x",10)+IF(V1721="x",30))</f>
        <v>65</v>
      </c>
      <c r="Y1692" s="415">
        <f>AVERAGE(X1692:X1705)</f>
        <v>65</v>
      </c>
      <c r="Z1692" s="233" t="str">
        <f>IF(Y1692&lt;86,"DEBIL",IF(Y1692&gt;95,"FUERTE",IF(Y1692=86,"MODERADO",IF(Y1692=87,"MODERADO",IF(Y1692=88,"MODERADO",IF(Y1692=89,"MODERADO",IF(Y1692=90,"MODERADO",IF(Y1692=91,"MODERADO",IF(Y1692=92,"MODERADO",IF(Y1692=93,"MODERADO",IF(Y1692=94,"MODERADO",IF(Y1692=95,"MODERADO"," "))))))))))))</f>
        <v>DEBIL</v>
      </c>
      <c r="AA1692" s="232" t="str">
        <f>IF(Y1692&lt;85,O1692," ")</f>
        <v>ALTA</v>
      </c>
      <c r="AB1692" s="232" t="s">
        <v>44</v>
      </c>
      <c r="AC1692" s="158" t="s">
        <v>664</v>
      </c>
      <c r="AD1692" s="158" t="s">
        <v>665</v>
      </c>
      <c r="AE1692" s="163">
        <v>44561</v>
      </c>
      <c r="AF1692" s="166" t="s">
        <v>666</v>
      </c>
      <c r="AG1692" s="158"/>
      <c r="AH1692" s="158"/>
      <c r="AI1692" s="126"/>
      <c r="AJ1692" s="127"/>
      <c r="AK1692" s="127"/>
      <c r="AL1692" s="127"/>
      <c r="AM1692" s="127"/>
      <c r="AN1692" s="128"/>
    </row>
    <row r="1693" spans="1:40" s="64" customFormat="1" x14ac:dyDescent="0.2">
      <c r="A1693" s="479"/>
      <c r="B1693" s="220"/>
      <c r="C1693" s="220"/>
      <c r="D1693" s="161"/>
      <c r="E1693" s="161"/>
      <c r="F1693" s="161"/>
      <c r="G1693" s="220"/>
      <c r="H1693" s="355"/>
      <c r="I1693" s="274" t="s">
        <v>45</v>
      </c>
      <c r="J1693" s="297" t="s">
        <v>73</v>
      </c>
      <c r="K1693" s="495"/>
      <c r="L1693" s="358"/>
      <c r="M1693" s="355"/>
      <c r="N1693" s="355"/>
      <c r="O1693" s="355"/>
      <c r="P1693" s="211"/>
      <c r="Q1693" s="238"/>
      <c r="R1693" s="238"/>
      <c r="S1693" s="238"/>
      <c r="T1693" s="361"/>
      <c r="U1693" s="274"/>
      <c r="V1693" s="238"/>
      <c r="W1693" s="238"/>
      <c r="X1693" s="238"/>
      <c r="Y1693" s="415"/>
      <c r="Z1693" s="233"/>
      <c r="AA1693" s="233"/>
      <c r="AB1693" s="233"/>
      <c r="AC1693" s="161"/>
      <c r="AD1693" s="161"/>
      <c r="AE1693" s="164"/>
      <c r="AF1693" s="167"/>
      <c r="AG1693" s="161"/>
      <c r="AH1693" s="161"/>
      <c r="AI1693" s="129"/>
      <c r="AJ1693" s="130"/>
      <c r="AK1693" s="130"/>
      <c r="AL1693" s="130"/>
      <c r="AM1693" s="130"/>
      <c r="AN1693" s="131"/>
    </row>
    <row r="1694" spans="1:40" s="64" customFormat="1" x14ac:dyDescent="0.2">
      <c r="A1694" s="479"/>
      <c r="B1694" s="220"/>
      <c r="C1694" s="220"/>
      <c r="D1694" s="161"/>
      <c r="E1694" s="161"/>
      <c r="F1694" s="161"/>
      <c r="G1694" s="220"/>
      <c r="H1694" s="355"/>
      <c r="I1694" s="274"/>
      <c r="J1694" s="297"/>
      <c r="K1694" s="495"/>
      <c r="L1694" s="358"/>
      <c r="M1694" s="355"/>
      <c r="N1694" s="355"/>
      <c r="O1694" s="355"/>
      <c r="P1694" s="211"/>
      <c r="Q1694" s="238"/>
      <c r="R1694" s="238"/>
      <c r="S1694" s="238"/>
      <c r="T1694" s="361"/>
      <c r="U1694" s="274"/>
      <c r="V1694" s="238"/>
      <c r="W1694" s="238"/>
      <c r="X1694" s="238"/>
      <c r="Y1694" s="415"/>
      <c r="Z1694" s="233"/>
      <c r="AA1694" s="233"/>
      <c r="AB1694" s="233"/>
      <c r="AC1694" s="161"/>
      <c r="AD1694" s="161"/>
      <c r="AE1694" s="164"/>
      <c r="AF1694" s="167"/>
      <c r="AG1694" s="161"/>
      <c r="AH1694" s="161"/>
      <c r="AI1694" s="129"/>
      <c r="AJ1694" s="130"/>
      <c r="AK1694" s="130"/>
      <c r="AL1694" s="130"/>
      <c r="AM1694" s="130"/>
      <c r="AN1694" s="131"/>
    </row>
    <row r="1695" spans="1:40" s="64" customFormat="1" x14ac:dyDescent="0.2">
      <c r="A1695" s="479"/>
      <c r="B1695" s="220"/>
      <c r="C1695" s="220"/>
      <c r="D1695" s="161"/>
      <c r="E1695" s="161"/>
      <c r="F1695" s="161"/>
      <c r="G1695" s="220"/>
      <c r="H1695" s="355"/>
      <c r="I1695" s="274"/>
      <c r="J1695" s="297"/>
      <c r="K1695" s="495"/>
      <c r="L1695" s="358"/>
      <c r="M1695" s="355"/>
      <c r="N1695" s="355"/>
      <c r="O1695" s="355"/>
      <c r="P1695" s="211"/>
      <c r="Q1695" s="238"/>
      <c r="R1695" s="238"/>
      <c r="S1695" s="238"/>
      <c r="T1695" s="361"/>
      <c r="U1695" s="274"/>
      <c r="V1695" s="238"/>
      <c r="W1695" s="238"/>
      <c r="X1695" s="238"/>
      <c r="Y1695" s="415"/>
      <c r="Z1695" s="233"/>
      <c r="AA1695" s="233"/>
      <c r="AB1695" s="233"/>
      <c r="AC1695" s="161"/>
      <c r="AD1695" s="161"/>
      <c r="AE1695" s="164"/>
      <c r="AF1695" s="167"/>
      <c r="AG1695" s="161"/>
      <c r="AH1695" s="161"/>
      <c r="AI1695" s="129"/>
      <c r="AJ1695" s="130"/>
      <c r="AK1695" s="130"/>
      <c r="AL1695" s="130"/>
      <c r="AM1695" s="130"/>
      <c r="AN1695" s="131"/>
    </row>
    <row r="1696" spans="1:40" s="64" customFormat="1" ht="25.5" x14ac:dyDescent="0.2">
      <c r="A1696" s="479"/>
      <c r="B1696" s="220"/>
      <c r="C1696" s="220"/>
      <c r="D1696" s="161"/>
      <c r="E1696" s="161"/>
      <c r="F1696" s="161"/>
      <c r="G1696" s="220"/>
      <c r="H1696" s="355"/>
      <c r="I1696" s="56" t="s">
        <v>49</v>
      </c>
      <c r="J1696" s="58" t="s">
        <v>73</v>
      </c>
      <c r="K1696" s="106"/>
      <c r="L1696" s="358"/>
      <c r="M1696" s="355"/>
      <c r="N1696" s="355"/>
      <c r="O1696" s="355"/>
      <c r="P1696" s="211"/>
      <c r="Q1696" s="238"/>
      <c r="R1696" s="238"/>
      <c r="S1696" s="238"/>
      <c r="T1696" s="361"/>
      <c r="U1696" s="274"/>
      <c r="V1696" s="238"/>
      <c r="W1696" s="238"/>
      <c r="X1696" s="238"/>
      <c r="Y1696" s="415"/>
      <c r="Z1696" s="233"/>
      <c r="AA1696" s="233"/>
      <c r="AB1696" s="233"/>
      <c r="AC1696" s="161"/>
      <c r="AD1696" s="161"/>
      <c r="AE1696" s="164"/>
      <c r="AF1696" s="167"/>
      <c r="AG1696" s="161"/>
      <c r="AH1696" s="161"/>
      <c r="AI1696" s="129"/>
      <c r="AJ1696" s="130"/>
      <c r="AK1696" s="130"/>
      <c r="AL1696" s="130"/>
      <c r="AM1696" s="130"/>
      <c r="AN1696" s="131"/>
    </row>
    <row r="1697" spans="1:40" s="64" customFormat="1" x14ac:dyDescent="0.2">
      <c r="A1697" s="479"/>
      <c r="B1697" s="220"/>
      <c r="C1697" s="220"/>
      <c r="D1697" s="161"/>
      <c r="E1697" s="161"/>
      <c r="F1697" s="161"/>
      <c r="G1697" s="220"/>
      <c r="H1697" s="355"/>
      <c r="I1697" s="274" t="s">
        <v>51</v>
      </c>
      <c r="J1697" s="297" t="s">
        <v>73</v>
      </c>
      <c r="K1697" s="495"/>
      <c r="L1697" s="358"/>
      <c r="M1697" s="355"/>
      <c r="N1697" s="355"/>
      <c r="O1697" s="355"/>
      <c r="P1697" s="211"/>
      <c r="Q1697" s="238"/>
      <c r="R1697" s="238"/>
      <c r="S1697" s="238"/>
      <c r="T1697" s="361"/>
      <c r="U1697" s="274" t="s">
        <v>46</v>
      </c>
      <c r="V1697" s="238"/>
      <c r="W1697" s="238" t="s">
        <v>73</v>
      </c>
      <c r="X1697" s="238"/>
      <c r="Y1697" s="415"/>
      <c r="Z1697" s="233"/>
      <c r="AA1697" s="233"/>
      <c r="AB1697" s="233"/>
      <c r="AC1697" s="161"/>
      <c r="AD1697" s="161"/>
      <c r="AE1697" s="164"/>
      <c r="AF1697" s="167"/>
      <c r="AG1697" s="161"/>
      <c r="AH1697" s="161"/>
      <c r="AI1697" s="129"/>
      <c r="AJ1697" s="130"/>
      <c r="AK1697" s="130"/>
      <c r="AL1697" s="130"/>
      <c r="AM1697" s="130"/>
      <c r="AN1697" s="131"/>
    </row>
    <row r="1698" spans="1:40" s="64" customFormat="1" x14ac:dyDescent="0.2">
      <c r="A1698" s="479"/>
      <c r="B1698" s="220"/>
      <c r="C1698" s="220"/>
      <c r="D1698" s="161"/>
      <c r="E1698" s="161"/>
      <c r="F1698" s="161"/>
      <c r="G1698" s="220"/>
      <c r="H1698" s="355"/>
      <c r="I1698" s="274"/>
      <c r="J1698" s="297"/>
      <c r="K1698" s="495"/>
      <c r="L1698" s="358"/>
      <c r="M1698" s="355"/>
      <c r="N1698" s="355"/>
      <c r="O1698" s="355"/>
      <c r="P1698" s="211"/>
      <c r="Q1698" s="238"/>
      <c r="R1698" s="238"/>
      <c r="S1698" s="238"/>
      <c r="T1698" s="361"/>
      <c r="U1698" s="274"/>
      <c r="V1698" s="238"/>
      <c r="W1698" s="238"/>
      <c r="X1698" s="238"/>
      <c r="Y1698" s="415"/>
      <c r="Z1698" s="233"/>
      <c r="AA1698" s="233"/>
      <c r="AB1698" s="233"/>
      <c r="AC1698" s="161"/>
      <c r="AD1698" s="161"/>
      <c r="AE1698" s="164"/>
      <c r="AF1698" s="167"/>
      <c r="AG1698" s="161"/>
      <c r="AH1698" s="161"/>
      <c r="AI1698" s="129"/>
      <c r="AJ1698" s="130"/>
      <c r="AK1698" s="130"/>
      <c r="AL1698" s="130"/>
      <c r="AM1698" s="130"/>
      <c r="AN1698" s="131"/>
    </row>
    <row r="1699" spans="1:40" s="64" customFormat="1" x14ac:dyDescent="0.2">
      <c r="A1699" s="479"/>
      <c r="B1699" s="220"/>
      <c r="C1699" s="220"/>
      <c r="D1699" s="161"/>
      <c r="E1699" s="161"/>
      <c r="F1699" s="161"/>
      <c r="G1699" s="220"/>
      <c r="H1699" s="355"/>
      <c r="I1699" s="274"/>
      <c r="J1699" s="297"/>
      <c r="K1699" s="495"/>
      <c r="L1699" s="358"/>
      <c r="M1699" s="355"/>
      <c r="N1699" s="355"/>
      <c r="O1699" s="355"/>
      <c r="P1699" s="211"/>
      <c r="Q1699" s="238"/>
      <c r="R1699" s="238"/>
      <c r="S1699" s="238"/>
      <c r="T1699" s="361"/>
      <c r="U1699" s="274"/>
      <c r="V1699" s="238"/>
      <c r="W1699" s="238"/>
      <c r="X1699" s="238"/>
      <c r="Y1699" s="415"/>
      <c r="Z1699" s="233"/>
      <c r="AA1699" s="233"/>
      <c r="AB1699" s="233"/>
      <c r="AC1699" s="161"/>
      <c r="AD1699" s="161"/>
      <c r="AE1699" s="164"/>
      <c r="AF1699" s="167"/>
      <c r="AG1699" s="161"/>
      <c r="AH1699" s="161"/>
      <c r="AI1699" s="129"/>
      <c r="AJ1699" s="130"/>
      <c r="AK1699" s="130"/>
      <c r="AL1699" s="130"/>
      <c r="AM1699" s="130"/>
      <c r="AN1699" s="131"/>
    </row>
    <row r="1700" spans="1:40" s="64" customFormat="1" x14ac:dyDescent="0.2">
      <c r="A1700" s="479"/>
      <c r="B1700" s="220"/>
      <c r="C1700" s="220"/>
      <c r="D1700" s="161"/>
      <c r="E1700" s="161"/>
      <c r="F1700" s="161"/>
      <c r="G1700" s="220"/>
      <c r="H1700" s="355"/>
      <c r="I1700" s="274" t="s">
        <v>55</v>
      </c>
      <c r="J1700" s="297" t="s">
        <v>73</v>
      </c>
      <c r="K1700" s="495"/>
      <c r="L1700" s="358"/>
      <c r="M1700" s="355"/>
      <c r="N1700" s="355"/>
      <c r="O1700" s="355"/>
      <c r="P1700" s="211"/>
      <c r="Q1700" s="238"/>
      <c r="R1700" s="238"/>
      <c r="S1700" s="238"/>
      <c r="T1700" s="361"/>
      <c r="U1700" s="274"/>
      <c r="V1700" s="238"/>
      <c r="W1700" s="238"/>
      <c r="X1700" s="238"/>
      <c r="Y1700" s="415"/>
      <c r="Z1700" s="233"/>
      <c r="AA1700" s="233"/>
      <c r="AB1700" s="233"/>
      <c r="AC1700" s="161"/>
      <c r="AD1700" s="161"/>
      <c r="AE1700" s="164"/>
      <c r="AF1700" s="167"/>
      <c r="AG1700" s="161"/>
      <c r="AH1700" s="161"/>
      <c r="AI1700" s="129"/>
      <c r="AJ1700" s="130"/>
      <c r="AK1700" s="130"/>
      <c r="AL1700" s="130"/>
      <c r="AM1700" s="130"/>
      <c r="AN1700" s="131"/>
    </row>
    <row r="1701" spans="1:40" s="64" customFormat="1" x14ac:dyDescent="0.2">
      <c r="A1701" s="479"/>
      <c r="B1701" s="220"/>
      <c r="C1701" s="220"/>
      <c r="D1701" s="161"/>
      <c r="E1701" s="161"/>
      <c r="F1701" s="161"/>
      <c r="G1701" s="220"/>
      <c r="H1701" s="355"/>
      <c r="I1701" s="274"/>
      <c r="J1701" s="297"/>
      <c r="K1701" s="495"/>
      <c r="L1701" s="358"/>
      <c r="M1701" s="355"/>
      <c r="N1701" s="355"/>
      <c r="O1701" s="355"/>
      <c r="P1701" s="211"/>
      <c r="Q1701" s="238"/>
      <c r="R1701" s="238"/>
      <c r="S1701" s="238"/>
      <c r="T1701" s="361"/>
      <c r="U1701" s="274"/>
      <c r="V1701" s="238"/>
      <c r="W1701" s="238"/>
      <c r="X1701" s="238"/>
      <c r="Y1701" s="415"/>
      <c r="Z1701" s="233"/>
      <c r="AA1701" s="233"/>
      <c r="AB1701" s="233"/>
      <c r="AC1701" s="161"/>
      <c r="AD1701" s="161"/>
      <c r="AE1701" s="164"/>
      <c r="AF1701" s="167"/>
      <c r="AG1701" s="161"/>
      <c r="AH1701" s="161"/>
      <c r="AI1701" s="129"/>
      <c r="AJ1701" s="130"/>
      <c r="AK1701" s="130"/>
      <c r="AL1701" s="130"/>
      <c r="AM1701" s="130"/>
      <c r="AN1701" s="131"/>
    </row>
    <row r="1702" spans="1:40" s="64" customFormat="1" x14ac:dyDescent="0.2">
      <c r="A1702" s="479"/>
      <c r="B1702" s="220"/>
      <c r="C1702" s="220"/>
      <c r="D1702" s="161"/>
      <c r="E1702" s="161"/>
      <c r="F1702" s="161"/>
      <c r="G1702" s="220"/>
      <c r="H1702" s="355"/>
      <c r="I1702" s="274"/>
      <c r="J1702" s="297"/>
      <c r="K1702" s="495"/>
      <c r="L1702" s="358"/>
      <c r="M1702" s="355"/>
      <c r="N1702" s="355"/>
      <c r="O1702" s="355"/>
      <c r="P1702" s="211"/>
      <c r="Q1702" s="238"/>
      <c r="R1702" s="238"/>
      <c r="S1702" s="238"/>
      <c r="T1702" s="361"/>
      <c r="U1702" s="278" t="s">
        <v>47</v>
      </c>
      <c r="V1702" s="238"/>
      <c r="W1702" s="238" t="s">
        <v>73</v>
      </c>
      <c r="X1702" s="238"/>
      <c r="Y1702" s="415"/>
      <c r="Z1702" s="233"/>
      <c r="AA1702" s="233"/>
      <c r="AB1702" s="233"/>
      <c r="AC1702" s="161"/>
      <c r="AD1702" s="161"/>
      <c r="AE1702" s="164"/>
      <c r="AF1702" s="167"/>
      <c r="AG1702" s="161"/>
      <c r="AH1702" s="161"/>
      <c r="AI1702" s="129"/>
      <c r="AJ1702" s="130"/>
      <c r="AK1702" s="130"/>
      <c r="AL1702" s="130"/>
      <c r="AM1702" s="130"/>
      <c r="AN1702" s="131"/>
    </row>
    <row r="1703" spans="1:40" s="64" customFormat="1" ht="25.5" x14ac:dyDescent="0.2">
      <c r="A1703" s="479"/>
      <c r="B1703" s="220"/>
      <c r="C1703" s="220"/>
      <c r="D1703" s="161"/>
      <c r="E1703" s="161"/>
      <c r="F1703" s="161"/>
      <c r="G1703" s="220"/>
      <c r="H1703" s="355"/>
      <c r="I1703" s="56" t="s">
        <v>56</v>
      </c>
      <c r="J1703" s="58" t="s">
        <v>73</v>
      </c>
      <c r="K1703" s="106"/>
      <c r="L1703" s="358"/>
      <c r="M1703" s="355"/>
      <c r="N1703" s="355"/>
      <c r="O1703" s="355"/>
      <c r="P1703" s="211"/>
      <c r="Q1703" s="238"/>
      <c r="R1703" s="238"/>
      <c r="S1703" s="238"/>
      <c r="T1703" s="361"/>
      <c r="U1703" s="279"/>
      <c r="V1703" s="238"/>
      <c r="W1703" s="238"/>
      <c r="X1703" s="238"/>
      <c r="Y1703" s="415"/>
      <c r="Z1703" s="233"/>
      <c r="AA1703" s="233"/>
      <c r="AB1703" s="233"/>
      <c r="AC1703" s="161"/>
      <c r="AD1703" s="161"/>
      <c r="AE1703" s="164"/>
      <c r="AF1703" s="167"/>
      <c r="AG1703" s="161"/>
      <c r="AH1703" s="161"/>
      <c r="AI1703" s="129"/>
      <c r="AJ1703" s="130"/>
      <c r="AK1703" s="130"/>
      <c r="AL1703" s="130"/>
      <c r="AM1703" s="130"/>
      <c r="AN1703" s="131"/>
    </row>
    <row r="1704" spans="1:40" s="64" customFormat="1" x14ac:dyDescent="0.2">
      <c r="A1704" s="479"/>
      <c r="B1704" s="220"/>
      <c r="C1704" s="220"/>
      <c r="D1704" s="161"/>
      <c r="E1704" s="161"/>
      <c r="F1704" s="161"/>
      <c r="G1704" s="220"/>
      <c r="H1704" s="355"/>
      <c r="I1704" s="274" t="s">
        <v>57</v>
      </c>
      <c r="J1704" s="297" t="s">
        <v>73</v>
      </c>
      <c r="K1704" s="495"/>
      <c r="L1704" s="358"/>
      <c r="M1704" s="355"/>
      <c r="N1704" s="355"/>
      <c r="O1704" s="355"/>
      <c r="P1704" s="211"/>
      <c r="Q1704" s="238"/>
      <c r="R1704" s="238"/>
      <c r="S1704" s="238"/>
      <c r="T1704" s="361"/>
      <c r="U1704" s="279"/>
      <c r="V1704" s="238"/>
      <c r="W1704" s="238"/>
      <c r="X1704" s="238"/>
      <c r="Y1704" s="415"/>
      <c r="Z1704" s="233"/>
      <c r="AA1704" s="233"/>
      <c r="AB1704" s="233"/>
      <c r="AC1704" s="161"/>
      <c r="AD1704" s="161"/>
      <c r="AE1704" s="164"/>
      <c r="AF1704" s="167"/>
      <c r="AG1704" s="161"/>
      <c r="AH1704" s="161"/>
      <c r="AI1704" s="129"/>
      <c r="AJ1704" s="130"/>
      <c r="AK1704" s="130"/>
      <c r="AL1704" s="130"/>
      <c r="AM1704" s="130"/>
      <c r="AN1704" s="131"/>
    </row>
    <row r="1705" spans="1:40" s="64" customFormat="1" x14ac:dyDescent="0.2">
      <c r="A1705" s="479"/>
      <c r="B1705" s="220"/>
      <c r="C1705" s="220"/>
      <c r="D1705" s="161"/>
      <c r="E1705" s="161"/>
      <c r="F1705" s="161"/>
      <c r="G1705" s="220"/>
      <c r="H1705" s="355"/>
      <c r="I1705" s="274"/>
      <c r="J1705" s="297"/>
      <c r="K1705" s="495"/>
      <c r="L1705" s="358"/>
      <c r="M1705" s="355"/>
      <c r="N1705" s="355"/>
      <c r="O1705" s="355"/>
      <c r="P1705" s="211"/>
      <c r="Q1705" s="238"/>
      <c r="R1705" s="238"/>
      <c r="S1705" s="238"/>
      <c r="T1705" s="361"/>
      <c r="U1705" s="279"/>
      <c r="V1705" s="238"/>
      <c r="W1705" s="238"/>
      <c r="X1705" s="238"/>
      <c r="Y1705" s="415"/>
      <c r="Z1705" s="233"/>
      <c r="AA1705" s="233"/>
      <c r="AB1705" s="233"/>
      <c r="AC1705" s="161"/>
      <c r="AD1705" s="161"/>
      <c r="AE1705" s="164"/>
      <c r="AF1705" s="167"/>
      <c r="AG1705" s="161"/>
      <c r="AH1705" s="161"/>
      <c r="AI1705" s="129"/>
      <c r="AJ1705" s="130"/>
      <c r="AK1705" s="130"/>
      <c r="AL1705" s="130"/>
      <c r="AM1705" s="130"/>
      <c r="AN1705" s="131"/>
    </row>
    <row r="1706" spans="1:40" s="64" customFormat="1" x14ac:dyDescent="0.2">
      <c r="A1706" s="479"/>
      <c r="B1706" s="220"/>
      <c r="C1706" s="220"/>
      <c r="D1706" s="161"/>
      <c r="E1706" s="161"/>
      <c r="F1706" s="161"/>
      <c r="G1706" s="220"/>
      <c r="H1706" s="355"/>
      <c r="I1706" s="274"/>
      <c r="J1706" s="297"/>
      <c r="K1706" s="495"/>
      <c r="L1706" s="358"/>
      <c r="M1706" s="355"/>
      <c r="N1706" s="355"/>
      <c r="O1706" s="355"/>
      <c r="P1706" s="211"/>
      <c r="Q1706" s="238"/>
      <c r="R1706" s="238"/>
      <c r="S1706" s="238"/>
      <c r="T1706" s="361"/>
      <c r="U1706" s="280"/>
      <c r="V1706" s="238"/>
      <c r="W1706" s="238"/>
      <c r="X1706" s="238"/>
      <c r="Y1706" s="415"/>
      <c r="Z1706" s="233"/>
      <c r="AA1706" s="233"/>
      <c r="AB1706" s="233"/>
      <c r="AC1706" s="161"/>
      <c r="AD1706" s="161"/>
      <c r="AE1706" s="164"/>
      <c r="AF1706" s="167"/>
      <c r="AG1706" s="161"/>
      <c r="AH1706" s="161"/>
      <c r="AI1706" s="129"/>
      <c r="AJ1706" s="130"/>
      <c r="AK1706" s="130"/>
      <c r="AL1706" s="130"/>
      <c r="AM1706" s="130"/>
      <c r="AN1706" s="131"/>
    </row>
    <row r="1707" spans="1:40" s="64" customFormat="1" x14ac:dyDescent="0.2">
      <c r="A1707" s="479"/>
      <c r="B1707" s="220"/>
      <c r="C1707" s="220"/>
      <c r="D1707" s="161"/>
      <c r="E1707" s="161"/>
      <c r="F1707" s="161"/>
      <c r="G1707" s="220"/>
      <c r="H1707" s="355"/>
      <c r="I1707" s="274" t="s">
        <v>59</v>
      </c>
      <c r="J1707" s="363" t="s">
        <v>73</v>
      </c>
      <c r="K1707" s="495"/>
      <c r="L1707" s="358"/>
      <c r="M1707" s="355"/>
      <c r="N1707" s="355"/>
      <c r="O1707" s="355"/>
      <c r="P1707" s="211"/>
      <c r="Q1707" s="238"/>
      <c r="R1707" s="238"/>
      <c r="S1707" s="238"/>
      <c r="T1707" s="361"/>
      <c r="U1707" s="274" t="s">
        <v>48</v>
      </c>
      <c r="V1707" s="238" t="s">
        <v>73</v>
      </c>
      <c r="W1707" s="238"/>
      <c r="X1707" s="238"/>
      <c r="Y1707" s="415"/>
      <c r="Z1707" s="233"/>
      <c r="AA1707" s="233"/>
      <c r="AB1707" s="233"/>
      <c r="AC1707" s="161"/>
      <c r="AD1707" s="161"/>
      <c r="AE1707" s="164"/>
      <c r="AF1707" s="167"/>
      <c r="AG1707" s="161"/>
      <c r="AH1707" s="161"/>
      <c r="AI1707" s="129"/>
      <c r="AJ1707" s="130"/>
      <c r="AK1707" s="130"/>
      <c r="AL1707" s="130"/>
      <c r="AM1707" s="130"/>
      <c r="AN1707" s="131"/>
    </row>
    <row r="1708" spans="1:40" s="64" customFormat="1" x14ac:dyDescent="0.2">
      <c r="A1708" s="479"/>
      <c r="B1708" s="220"/>
      <c r="C1708" s="220"/>
      <c r="D1708" s="161"/>
      <c r="E1708" s="161"/>
      <c r="F1708" s="161"/>
      <c r="G1708" s="220"/>
      <c r="H1708" s="355"/>
      <c r="I1708" s="274"/>
      <c r="J1708" s="364"/>
      <c r="K1708" s="495"/>
      <c r="L1708" s="358"/>
      <c r="M1708" s="355"/>
      <c r="N1708" s="355"/>
      <c r="O1708" s="355"/>
      <c r="P1708" s="211"/>
      <c r="Q1708" s="238"/>
      <c r="R1708" s="238"/>
      <c r="S1708" s="238"/>
      <c r="T1708" s="361"/>
      <c r="U1708" s="274"/>
      <c r="V1708" s="238"/>
      <c r="W1708" s="238"/>
      <c r="X1708" s="238"/>
      <c r="Y1708" s="415"/>
      <c r="Z1708" s="233"/>
      <c r="AA1708" s="233"/>
      <c r="AB1708" s="233"/>
      <c r="AC1708" s="161"/>
      <c r="AD1708" s="161"/>
      <c r="AE1708" s="164"/>
      <c r="AF1708" s="167"/>
      <c r="AG1708" s="161"/>
      <c r="AH1708" s="161"/>
      <c r="AI1708" s="129"/>
      <c r="AJ1708" s="130"/>
      <c r="AK1708" s="130"/>
      <c r="AL1708" s="130"/>
      <c r="AM1708" s="130"/>
      <c r="AN1708" s="131"/>
    </row>
    <row r="1709" spans="1:40" s="64" customFormat="1" x14ac:dyDescent="0.2">
      <c r="A1709" s="479"/>
      <c r="B1709" s="220"/>
      <c r="C1709" s="220"/>
      <c r="D1709" s="161"/>
      <c r="E1709" s="161"/>
      <c r="F1709" s="161"/>
      <c r="G1709" s="220"/>
      <c r="H1709" s="355"/>
      <c r="I1709" s="274"/>
      <c r="J1709" s="364"/>
      <c r="K1709" s="495"/>
      <c r="L1709" s="358"/>
      <c r="M1709" s="355"/>
      <c r="N1709" s="355"/>
      <c r="O1709" s="355"/>
      <c r="P1709" s="211"/>
      <c r="Q1709" s="238"/>
      <c r="R1709" s="238"/>
      <c r="S1709" s="238"/>
      <c r="T1709" s="361"/>
      <c r="U1709" s="274"/>
      <c r="V1709" s="238"/>
      <c r="W1709" s="238"/>
      <c r="X1709" s="238"/>
      <c r="Y1709" s="415"/>
      <c r="Z1709" s="233"/>
      <c r="AA1709" s="233"/>
      <c r="AB1709" s="233"/>
      <c r="AC1709" s="161"/>
      <c r="AD1709" s="161"/>
      <c r="AE1709" s="164"/>
      <c r="AF1709" s="167"/>
      <c r="AG1709" s="161"/>
      <c r="AH1709" s="161"/>
      <c r="AI1709" s="129"/>
      <c r="AJ1709" s="130"/>
      <c r="AK1709" s="130"/>
      <c r="AL1709" s="130"/>
      <c r="AM1709" s="130"/>
      <c r="AN1709" s="131"/>
    </row>
    <row r="1710" spans="1:40" s="64" customFormat="1" x14ac:dyDescent="0.2">
      <c r="A1710" s="479"/>
      <c r="B1710" s="220"/>
      <c r="C1710" s="220"/>
      <c r="D1710" s="161"/>
      <c r="E1710" s="161"/>
      <c r="F1710" s="161"/>
      <c r="G1710" s="220"/>
      <c r="H1710" s="355"/>
      <c r="I1710" s="274"/>
      <c r="J1710" s="365"/>
      <c r="K1710" s="495"/>
      <c r="L1710" s="358"/>
      <c r="M1710" s="355"/>
      <c r="N1710" s="355"/>
      <c r="O1710" s="355"/>
      <c r="P1710" s="211"/>
      <c r="Q1710" s="238"/>
      <c r="R1710" s="238"/>
      <c r="S1710" s="238"/>
      <c r="T1710" s="361"/>
      <c r="U1710" s="274"/>
      <c r="V1710" s="238"/>
      <c r="W1710" s="238"/>
      <c r="X1710" s="238"/>
      <c r="Y1710" s="415"/>
      <c r="Z1710" s="233"/>
      <c r="AA1710" s="233"/>
      <c r="AB1710" s="233"/>
      <c r="AC1710" s="161"/>
      <c r="AD1710" s="161"/>
      <c r="AE1710" s="164"/>
      <c r="AF1710" s="167"/>
      <c r="AG1710" s="161"/>
      <c r="AH1710" s="161"/>
      <c r="AI1710" s="129"/>
      <c r="AJ1710" s="130"/>
      <c r="AK1710" s="130"/>
      <c r="AL1710" s="130"/>
      <c r="AM1710" s="130"/>
      <c r="AN1710" s="131"/>
    </row>
    <row r="1711" spans="1:40" s="64" customFormat="1" ht="25.5" x14ac:dyDescent="0.2">
      <c r="A1711" s="479"/>
      <c r="B1711" s="220"/>
      <c r="C1711" s="220"/>
      <c r="D1711" s="161"/>
      <c r="E1711" s="161"/>
      <c r="F1711" s="161"/>
      <c r="G1711" s="220"/>
      <c r="H1711" s="355"/>
      <c r="I1711" s="56" t="s">
        <v>60</v>
      </c>
      <c r="J1711" s="58" t="s">
        <v>73</v>
      </c>
      <c r="K1711" s="106"/>
      <c r="L1711" s="358"/>
      <c r="M1711" s="355"/>
      <c r="N1711" s="355"/>
      <c r="O1711" s="355"/>
      <c r="P1711" s="211"/>
      <c r="Q1711" s="238"/>
      <c r="R1711" s="238"/>
      <c r="S1711" s="238"/>
      <c r="T1711" s="361"/>
      <c r="U1711" s="274"/>
      <c r="V1711" s="238"/>
      <c r="W1711" s="238"/>
      <c r="X1711" s="238"/>
      <c r="Y1711" s="415"/>
      <c r="Z1711" s="233"/>
      <c r="AA1711" s="233"/>
      <c r="AB1711" s="233"/>
      <c r="AC1711" s="161"/>
      <c r="AD1711" s="161"/>
      <c r="AE1711" s="164"/>
      <c r="AF1711" s="167"/>
      <c r="AG1711" s="161"/>
      <c r="AH1711" s="161"/>
      <c r="AI1711" s="129"/>
      <c r="AJ1711" s="130"/>
      <c r="AK1711" s="130"/>
      <c r="AL1711" s="130"/>
      <c r="AM1711" s="130"/>
      <c r="AN1711" s="131"/>
    </row>
    <row r="1712" spans="1:40" s="64" customFormat="1" x14ac:dyDescent="0.2">
      <c r="A1712" s="479"/>
      <c r="B1712" s="220"/>
      <c r="C1712" s="220"/>
      <c r="D1712" s="161"/>
      <c r="E1712" s="161"/>
      <c r="F1712" s="161"/>
      <c r="G1712" s="220"/>
      <c r="H1712" s="355"/>
      <c r="I1712" s="274" t="s">
        <v>61</v>
      </c>
      <c r="J1712" s="297" t="s">
        <v>73</v>
      </c>
      <c r="K1712" s="495"/>
      <c r="L1712" s="358"/>
      <c r="M1712" s="355"/>
      <c r="N1712" s="355"/>
      <c r="O1712" s="355"/>
      <c r="P1712" s="211"/>
      <c r="Q1712" s="238"/>
      <c r="R1712" s="238"/>
      <c r="S1712" s="238"/>
      <c r="T1712" s="361"/>
      <c r="U1712" s="493" t="s">
        <v>50</v>
      </c>
      <c r="V1712" s="238" t="s">
        <v>73</v>
      </c>
      <c r="W1712" s="238"/>
      <c r="X1712" s="238"/>
      <c r="Y1712" s="415"/>
      <c r="Z1712" s="233"/>
      <c r="AA1712" s="233"/>
      <c r="AB1712" s="233"/>
      <c r="AC1712" s="161"/>
      <c r="AD1712" s="161"/>
      <c r="AE1712" s="164"/>
      <c r="AF1712" s="167"/>
      <c r="AG1712" s="161"/>
      <c r="AH1712" s="161"/>
      <c r="AI1712" s="129"/>
      <c r="AJ1712" s="130"/>
      <c r="AK1712" s="130"/>
      <c r="AL1712" s="130"/>
      <c r="AM1712" s="130"/>
      <c r="AN1712" s="131"/>
    </row>
    <row r="1713" spans="1:40" s="64" customFormat="1" x14ac:dyDescent="0.2">
      <c r="A1713" s="479"/>
      <c r="B1713" s="220"/>
      <c r="C1713" s="220"/>
      <c r="D1713" s="161"/>
      <c r="E1713" s="161"/>
      <c r="F1713" s="161"/>
      <c r="G1713" s="220"/>
      <c r="H1713" s="355"/>
      <c r="I1713" s="274"/>
      <c r="J1713" s="297"/>
      <c r="K1713" s="495"/>
      <c r="L1713" s="358"/>
      <c r="M1713" s="355"/>
      <c r="N1713" s="355"/>
      <c r="O1713" s="355"/>
      <c r="P1713" s="211"/>
      <c r="Q1713" s="238"/>
      <c r="R1713" s="238"/>
      <c r="S1713" s="238"/>
      <c r="T1713" s="361"/>
      <c r="U1713" s="494"/>
      <c r="V1713" s="238"/>
      <c r="W1713" s="238"/>
      <c r="X1713" s="238"/>
      <c r="Y1713" s="415"/>
      <c r="Z1713" s="233"/>
      <c r="AA1713" s="233"/>
      <c r="AB1713" s="233"/>
      <c r="AC1713" s="161"/>
      <c r="AD1713" s="161"/>
      <c r="AE1713" s="164"/>
      <c r="AF1713" s="167"/>
      <c r="AG1713" s="161"/>
      <c r="AH1713" s="161"/>
      <c r="AI1713" s="129"/>
      <c r="AJ1713" s="130"/>
      <c r="AK1713" s="130"/>
      <c r="AL1713" s="130"/>
      <c r="AM1713" s="130"/>
      <c r="AN1713" s="131"/>
    </row>
    <row r="1714" spans="1:40" s="64" customFormat="1" x14ac:dyDescent="0.2">
      <c r="A1714" s="479"/>
      <c r="B1714" s="220"/>
      <c r="C1714" s="220"/>
      <c r="D1714" s="161"/>
      <c r="E1714" s="161"/>
      <c r="F1714" s="161"/>
      <c r="G1714" s="220"/>
      <c r="H1714" s="355"/>
      <c r="I1714" s="274"/>
      <c r="J1714" s="297"/>
      <c r="K1714" s="495"/>
      <c r="L1714" s="358"/>
      <c r="M1714" s="355"/>
      <c r="N1714" s="355"/>
      <c r="O1714" s="355"/>
      <c r="P1714" s="211"/>
      <c r="Q1714" s="238"/>
      <c r="R1714" s="238"/>
      <c r="S1714" s="238"/>
      <c r="T1714" s="361"/>
      <c r="U1714" s="494"/>
      <c r="V1714" s="238"/>
      <c r="W1714" s="238"/>
      <c r="X1714" s="238"/>
      <c r="Y1714" s="415"/>
      <c r="Z1714" s="233"/>
      <c r="AA1714" s="233"/>
      <c r="AB1714" s="233"/>
      <c r="AC1714" s="161"/>
      <c r="AD1714" s="161"/>
      <c r="AE1714" s="164"/>
      <c r="AF1714" s="167"/>
      <c r="AG1714" s="161"/>
      <c r="AH1714" s="161"/>
      <c r="AI1714" s="129"/>
      <c r="AJ1714" s="130"/>
      <c r="AK1714" s="130"/>
      <c r="AL1714" s="130"/>
      <c r="AM1714" s="130"/>
      <c r="AN1714" s="131"/>
    </row>
    <row r="1715" spans="1:40" s="64" customFormat="1" ht="25.5" x14ac:dyDescent="0.2">
      <c r="A1715" s="479"/>
      <c r="B1715" s="220"/>
      <c r="C1715" s="220"/>
      <c r="D1715" s="161"/>
      <c r="E1715" s="161"/>
      <c r="F1715" s="161"/>
      <c r="G1715" s="220"/>
      <c r="H1715" s="355"/>
      <c r="I1715" s="56" t="s">
        <v>63</v>
      </c>
      <c r="J1715" s="58" t="s">
        <v>73</v>
      </c>
      <c r="K1715" s="106"/>
      <c r="L1715" s="358"/>
      <c r="M1715" s="355"/>
      <c r="N1715" s="355"/>
      <c r="O1715" s="355"/>
      <c r="P1715" s="211"/>
      <c r="Q1715" s="238"/>
      <c r="R1715" s="238"/>
      <c r="S1715" s="238"/>
      <c r="T1715" s="361"/>
      <c r="U1715" s="494"/>
      <c r="V1715" s="238"/>
      <c r="W1715" s="238"/>
      <c r="X1715" s="238"/>
      <c r="Y1715" s="415"/>
      <c r="Z1715" s="233"/>
      <c r="AA1715" s="233"/>
      <c r="AB1715" s="233"/>
      <c r="AC1715" s="161"/>
      <c r="AD1715" s="161"/>
      <c r="AE1715" s="164"/>
      <c r="AF1715" s="167"/>
      <c r="AG1715" s="161"/>
      <c r="AH1715" s="161"/>
      <c r="AI1715" s="129"/>
      <c r="AJ1715" s="130"/>
      <c r="AK1715" s="130"/>
      <c r="AL1715" s="130"/>
      <c r="AM1715" s="130"/>
      <c r="AN1715" s="131"/>
    </row>
    <row r="1716" spans="1:40" s="64" customFormat="1" ht="25.5" x14ac:dyDescent="0.2">
      <c r="A1716" s="479"/>
      <c r="B1716" s="220"/>
      <c r="C1716" s="220"/>
      <c r="D1716" s="161"/>
      <c r="E1716" s="161"/>
      <c r="F1716" s="161"/>
      <c r="G1716" s="220"/>
      <c r="H1716" s="355"/>
      <c r="I1716" s="56" t="s">
        <v>64</v>
      </c>
      <c r="J1716" s="58" t="s">
        <v>73</v>
      </c>
      <c r="K1716" s="106"/>
      <c r="L1716" s="358"/>
      <c r="M1716" s="355"/>
      <c r="N1716" s="355"/>
      <c r="O1716" s="355"/>
      <c r="P1716" s="211"/>
      <c r="Q1716" s="238"/>
      <c r="R1716" s="238"/>
      <c r="S1716" s="238"/>
      <c r="T1716" s="361"/>
      <c r="U1716" s="494"/>
      <c r="V1716" s="238"/>
      <c r="W1716" s="238"/>
      <c r="X1716" s="238"/>
      <c r="Y1716" s="415"/>
      <c r="Z1716" s="233"/>
      <c r="AA1716" s="233"/>
      <c r="AB1716" s="233"/>
      <c r="AC1716" s="161"/>
      <c r="AD1716" s="161"/>
      <c r="AE1716" s="164"/>
      <c r="AF1716" s="167"/>
      <c r="AG1716" s="161"/>
      <c r="AH1716" s="161"/>
      <c r="AI1716" s="129"/>
      <c r="AJ1716" s="130"/>
      <c r="AK1716" s="130"/>
      <c r="AL1716" s="130"/>
      <c r="AM1716" s="130"/>
      <c r="AN1716" s="131"/>
    </row>
    <row r="1717" spans="1:40" s="64" customFormat="1" x14ac:dyDescent="0.2">
      <c r="A1717" s="479"/>
      <c r="B1717" s="220"/>
      <c r="C1717" s="220"/>
      <c r="D1717" s="161"/>
      <c r="E1717" s="161"/>
      <c r="F1717" s="161"/>
      <c r="G1717" s="220"/>
      <c r="H1717" s="355"/>
      <c r="I1717" s="56" t="s">
        <v>65</v>
      </c>
      <c r="J1717" s="58" t="s">
        <v>73</v>
      </c>
      <c r="K1717" s="106"/>
      <c r="L1717" s="358"/>
      <c r="M1717" s="355"/>
      <c r="N1717" s="355"/>
      <c r="O1717" s="355"/>
      <c r="P1717" s="211"/>
      <c r="Q1717" s="238"/>
      <c r="R1717" s="238"/>
      <c r="S1717" s="238"/>
      <c r="T1717" s="361"/>
      <c r="U1717" s="493" t="s">
        <v>52</v>
      </c>
      <c r="V1717" s="238" t="s">
        <v>73</v>
      </c>
      <c r="W1717" s="238"/>
      <c r="X1717" s="238"/>
      <c r="Y1717" s="415"/>
      <c r="Z1717" s="233"/>
      <c r="AA1717" s="233"/>
      <c r="AB1717" s="233"/>
      <c r="AC1717" s="161"/>
      <c r="AD1717" s="161"/>
      <c r="AE1717" s="164"/>
      <c r="AF1717" s="167"/>
      <c r="AG1717" s="161"/>
      <c r="AH1717" s="161"/>
      <c r="AI1717" s="129"/>
      <c r="AJ1717" s="130"/>
      <c r="AK1717" s="130"/>
      <c r="AL1717" s="130"/>
      <c r="AM1717" s="130"/>
      <c r="AN1717" s="131"/>
    </row>
    <row r="1718" spans="1:40" s="64" customFormat="1" x14ac:dyDescent="0.2">
      <c r="A1718" s="479"/>
      <c r="B1718" s="220"/>
      <c r="C1718" s="220"/>
      <c r="D1718" s="161"/>
      <c r="E1718" s="161"/>
      <c r="F1718" s="161"/>
      <c r="G1718" s="220"/>
      <c r="H1718" s="355"/>
      <c r="I1718" s="56" t="s">
        <v>66</v>
      </c>
      <c r="J1718" s="106" t="s">
        <v>73</v>
      </c>
      <c r="K1718" s="106"/>
      <c r="L1718" s="358"/>
      <c r="M1718" s="355"/>
      <c r="N1718" s="355"/>
      <c r="O1718" s="355"/>
      <c r="P1718" s="211"/>
      <c r="Q1718" s="238"/>
      <c r="R1718" s="238"/>
      <c r="S1718" s="238"/>
      <c r="T1718" s="361"/>
      <c r="U1718" s="494"/>
      <c r="V1718" s="238"/>
      <c r="W1718" s="238"/>
      <c r="X1718" s="238"/>
      <c r="Y1718" s="415"/>
      <c r="Z1718" s="233"/>
      <c r="AA1718" s="233"/>
      <c r="AB1718" s="233"/>
      <c r="AC1718" s="161"/>
      <c r="AD1718" s="161"/>
      <c r="AE1718" s="164"/>
      <c r="AF1718" s="167"/>
      <c r="AG1718" s="161"/>
      <c r="AH1718" s="161"/>
      <c r="AI1718" s="129"/>
      <c r="AJ1718" s="130"/>
      <c r="AK1718" s="130"/>
      <c r="AL1718" s="130"/>
      <c r="AM1718" s="130"/>
      <c r="AN1718" s="131"/>
    </row>
    <row r="1719" spans="1:40" s="64" customFormat="1" ht="25.5" x14ac:dyDescent="0.2">
      <c r="A1719" s="479"/>
      <c r="B1719" s="220"/>
      <c r="C1719" s="220"/>
      <c r="D1719" s="161"/>
      <c r="E1719" s="161"/>
      <c r="F1719" s="161"/>
      <c r="G1719" s="220"/>
      <c r="H1719" s="355"/>
      <c r="I1719" s="56" t="s">
        <v>67</v>
      </c>
      <c r="J1719" s="58" t="s">
        <v>73</v>
      </c>
      <c r="K1719" s="106"/>
      <c r="L1719" s="358"/>
      <c r="M1719" s="355"/>
      <c r="N1719" s="355"/>
      <c r="O1719" s="355"/>
      <c r="P1719" s="211"/>
      <c r="Q1719" s="238"/>
      <c r="R1719" s="238"/>
      <c r="S1719" s="238"/>
      <c r="T1719" s="361"/>
      <c r="U1719" s="494"/>
      <c r="V1719" s="238"/>
      <c r="W1719" s="238"/>
      <c r="X1719" s="238"/>
      <c r="Y1719" s="415"/>
      <c r="Z1719" s="233"/>
      <c r="AA1719" s="233"/>
      <c r="AB1719" s="233"/>
      <c r="AC1719" s="161"/>
      <c r="AD1719" s="161"/>
      <c r="AE1719" s="164"/>
      <c r="AF1719" s="167"/>
      <c r="AG1719" s="161"/>
      <c r="AH1719" s="161"/>
      <c r="AI1719" s="129"/>
      <c r="AJ1719" s="130"/>
      <c r="AK1719" s="130"/>
      <c r="AL1719" s="130"/>
      <c r="AM1719" s="130"/>
      <c r="AN1719" s="131"/>
    </row>
    <row r="1720" spans="1:40" s="64" customFormat="1" ht="25.5" x14ac:dyDescent="0.2">
      <c r="A1720" s="479"/>
      <c r="B1720" s="220"/>
      <c r="C1720" s="220"/>
      <c r="D1720" s="161"/>
      <c r="E1720" s="161"/>
      <c r="F1720" s="161"/>
      <c r="G1720" s="220"/>
      <c r="H1720" s="355"/>
      <c r="I1720" s="56" t="s">
        <v>68</v>
      </c>
      <c r="J1720" s="36"/>
      <c r="K1720" s="106" t="s">
        <v>73</v>
      </c>
      <c r="L1720" s="358"/>
      <c r="M1720" s="355"/>
      <c r="N1720" s="355"/>
      <c r="O1720" s="355"/>
      <c r="P1720" s="211"/>
      <c r="Q1720" s="238"/>
      <c r="R1720" s="238"/>
      <c r="S1720" s="238"/>
      <c r="T1720" s="361"/>
      <c r="U1720" s="494"/>
      <c r="V1720" s="238"/>
      <c r="W1720" s="238"/>
      <c r="X1720" s="238"/>
      <c r="Y1720" s="415"/>
      <c r="Z1720" s="233"/>
      <c r="AA1720" s="233"/>
      <c r="AB1720" s="233"/>
      <c r="AC1720" s="161"/>
      <c r="AD1720" s="161"/>
      <c r="AE1720" s="164"/>
      <c r="AF1720" s="167"/>
      <c r="AG1720" s="161"/>
      <c r="AH1720" s="161"/>
      <c r="AI1720" s="129"/>
      <c r="AJ1720" s="130"/>
      <c r="AK1720" s="130"/>
      <c r="AL1720" s="130"/>
      <c r="AM1720" s="130"/>
      <c r="AN1720" s="131"/>
    </row>
    <row r="1721" spans="1:40" s="64" customFormat="1" x14ac:dyDescent="0.2">
      <c r="A1721" s="479"/>
      <c r="B1721" s="220"/>
      <c r="C1721" s="220"/>
      <c r="D1721" s="161"/>
      <c r="E1721" s="161"/>
      <c r="F1721" s="161"/>
      <c r="G1721" s="220"/>
      <c r="H1721" s="355"/>
      <c r="I1721" s="56" t="s">
        <v>70</v>
      </c>
      <c r="J1721" s="106" t="s">
        <v>73</v>
      </c>
      <c r="K1721" s="106"/>
      <c r="L1721" s="358"/>
      <c r="M1721" s="355"/>
      <c r="N1721" s="355"/>
      <c r="O1721" s="355"/>
      <c r="P1721" s="211"/>
      <c r="Q1721" s="238"/>
      <c r="R1721" s="238"/>
      <c r="S1721" s="238"/>
      <c r="T1721" s="361"/>
      <c r="U1721" s="274" t="s">
        <v>53</v>
      </c>
      <c r="V1721" s="238" t="s">
        <v>73</v>
      </c>
      <c r="W1721" s="238"/>
      <c r="X1721" s="238"/>
      <c r="Y1721" s="415"/>
      <c r="Z1721" s="233"/>
      <c r="AA1721" s="233"/>
      <c r="AB1721" s="233"/>
      <c r="AC1721" s="161"/>
      <c r="AD1721" s="161"/>
      <c r="AE1721" s="164"/>
      <c r="AF1721" s="167"/>
      <c r="AG1721" s="161"/>
      <c r="AH1721" s="161"/>
      <c r="AI1721" s="129"/>
      <c r="AJ1721" s="130"/>
      <c r="AK1721" s="130"/>
      <c r="AL1721" s="130"/>
      <c r="AM1721" s="130"/>
      <c r="AN1721" s="131"/>
    </row>
    <row r="1722" spans="1:40" s="64" customFormat="1" x14ac:dyDescent="0.2">
      <c r="A1722" s="479"/>
      <c r="B1722" s="220"/>
      <c r="C1722" s="220"/>
      <c r="D1722" s="161"/>
      <c r="E1722" s="161"/>
      <c r="F1722" s="161"/>
      <c r="G1722" s="220"/>
      <c r="H1722" s="355"/>
      <c r="I1722" s="56" t="s">
        <v>71</v>
      </c>
      <c r="J1722" s="106" t="s">
        <v>73</v>
      </c>
      <c r="K1722" s="106"/>
      <c r="L1722" s="358"/>
      <c r="M1722" s="355"/>
      <c r="N1722" s="355"/>
      <c r="O1722" s="355"/>
      <c r="P1722" s="211"/>
      <c r="Q1722" s="238"/>
      <c r="R1722" s="238"/>
      <c r="S1722" s="238"/>
      <c r="T1722" s="361"/>
      <c r="U1722" s="274"/>
      <c r="V1722" s="238"/>
      <c r="W1722" s="238"/>
      <c r="X1722" s="238"/>
      <c r="Y1722" s="415"/>
      <c r="Z1722" s="233"/>
      <c r="AA1722" s="233"/>
      <c r="AB1722" s="233"/>
      <c r="AC1722" s="161"/>
      <c r="AD1722" s="161"/>
      <c r="AE1722" s="164"/>
      <c r="AF1722" s="167"/>
      <c r="AG1722" s="161"/>
      <c r="AH1722" s="161"/>
      <c r="AI1722" s="129"/>
      <c r="AJ1722" s="130"/>
      <c r="AK1722" s="130"/>
      <c r="AL1722" s="130"/>
      <c r="AM1722" s="130"/>
      <c r="AN1722" s="131"/>
    </row>
    <row r="1723" spans="1:40" s="64" customFormat="1" ht="13.5" thickBot="1" x14ac:dyDescent="0.25">
      <c r="A1723" s="480"/>
      <c r="B1723" s="346"/>
      <c r="C1723" s="346"/>
      <c r="D1723" s="235"/>
      <c r="E1723" s="235"/>
      <c r="F1723" s="235"/>
      <c r="G1723" s="346"/>
      <c r="H1723" s="391"/>
      <c r="I1723" s="50" t="s">
        <v>72</v>
      </c>
      <c r="J1723" s="62" t="s">
        <v>73</v>
      </c>
      <c r="K1723" s="108"/>
      <c r="L1723" s="392"/>
      <c r="M1723" s="391"/>
      <c r="N1723" s="391"/>
      <c r="O1723" s="391"/>
      <c r="P1723" s="501"/>
      <c r="Q1723" s="497"/>
      <c r="R1723" s="497"/>
      <c r="S1723" s="497"/>
      <c r="T1723" s="498"/>
      <c r="U1723" s="499"/>
      <c r="V1723" s="497"/>
      <c r="W1723" s="497"/>
      <c r="X1723" s="497"/>
      <c r="Y1723" s="415"/>
      <c r="Z1723" s="233"/>
      <c r="AA1723" s="393"/>
      <c r="AB1723" s="393"/>
      <c r="AC1723" s="235"/>
      <c r="AD1723" s="235"/>
      <c r="AE1723" s="236"/>
      <c r="AF1723" s="237"/>
      <c r="AG1723" s="162"/>
      <c r="AH1723" s="162"/>
      <c r="AI1723" s="132"/>
      <c r="AJ1723" s="133"/>
      <c r="AK1723" s="133"/>
      <c r="AL1723" s="133"/>
      <c r="AM1723" s="133"/>
      <c r="AN1723" s="134"/>
    </row>
    <row r="1724" spans="1:40" s="64" customFormat="1" ht="76.5" x14ac:dyDescent="0.2">
      <c r="A1724" s="220" t="s">
        <v>599</v>
      </c>
      <c r="B1724" s="220" t="s">
        <v>600</v>
      </c>
      <c r="C1724" s="220" t="s">
        <v>601</v>
      </c>
      <c r="D1724" s="220" t="s">
        <v>602</v>
      </c>
      <c r="E1724" s="281" t="s">
        <v>603</v>
      </c>
      <c r="F1724" s="220" t="s">
        <v>604</v>
      </c>
      <c r="G1724" s="220">
        <v>4</v>
      </c>
      <c r="H1724" s="238" t="str">
        <f>IF(G1724=1,"RARA VEZ",IF(G1724=2,"IMPROBABLE",IF(G1724=3,"POSIBLE",IF(G1724=4,"PROBABLE",IF(G1724=5,"CASI SEGURO"," ")))))</f>
        <v>PROBABLE</v>
      </c>
      <c r="I1724" s="56" t="s">
        <v>41</v>
      </c>
      <c r="J1724" s="109" t="s">
        <v>73</v>
      </c>
      <c r="K1724" s="110"/>
      <c r="L1724" s="232">
        <f>COUNTIF(J1724:J1755,"x")</f>
        <v>17</v>
      </c>
      <c r="M1724" s="232" t="str">
        <f>IF(L1724&lt;6,"5",IF(L1724&gt;11,"20",IF(L1768&gt;6,"10","10 ")))</f>
        <v>20</v>
      </c>
      <c r="N1724" s="232">
        <f>(G1724*M1724)</f>
        <v>80</v>
      </c>
      <c r="O1724" s="232" t="str">
        <f>IF(N1724&lt;11,"BAJA",IF(N1724&gt;59,"EXTREMA",IF(N1724=15,"MODERADA",IF(N1724=20,"MODERADA",IF(N1724=25,"MODERADA",IF(N1724=30,"ALTA",IF(N1724=40,"ALTA",IF(N1724=50,"ALTA"," "))))))))</f>
        <v>EXTREMA</v>
      </c>
      <c r="P1724" s="220" t="s">
        <v>692</v>
      </c>
      <c r="Q1724" s="238" t="s">
        <v>74</v>
      </c>
      <c r="R1724" s="238" t="s">
        <v>74</v>
      </c>
      <c r="S1724" s="238" t="s">
        <v>74</v>
      </c>
      <c r="T1724" s="241" t="s">
        <v>42</v>
      </c>
      <c r="U1724" s="56" t="s">
        <v>43</v>
      </c>
      <c r="V1724" s="111" t="s">
        <v>74</v>
      </c>
      <c r="W1724" s="111"/>
      <c r="X1724" s="273">
        <f>SUM(IF(V1724="x",15)+IF(V1725="x",5)+IF(V1726="x",15)+IF(V1727="x",10)+IF(V1728="x",15)+IF(V1729="x",10)+IF(V1730="x",30))</f>
        <v>85</v>
      </c>
      <c r="Y1724" s="251">
        <f>AVERAGE(X1724:X1751)</f>
        <v>42.5</v>
      </c>
      <c r="Z1724" s="232" t="str">
        <f>IF(Y1724&lt;86,"DEBIL",IF(Y1724&gt;95,"FUERTE",IF(Y1724=86,"MODERADO",IF(Y1724=87,"MODERADO",IF(Y1724=88,"MODERADO",IF(Y1724=89,"MODERADO",IF(Y1724=90,"MODERADO",IF(Y1724=91,"MODERADO",IF(Y1724=92,"MODERADO",IF(Y1724=93,"MODERADO",IF(Y1724=94,"MODERADO",IF(Y1724=95,"MODERADO"," "))))))))))))</f>
        <v>DEBIL</v>
      </c>
      <c r="AA1724" s="232" t="str">
        <f>IF(Y1724&lt;85,O1724," ")</f>
        <v>EXTREMA</v>
      </c>
      <c r="AB1724" s="232" t="s">
        <v>44</v>
      </c>
      <c r="AC1724" s="158" t="s">
        <v>612</v>
      </c>
      <c r="AD1724" s="158" t="s">
        <v>613</v>
      </c>
      <c r="AE1724" s="158" t="s">
        <v>614</v>
      </c>
      <c r="AF1724" s="158" t="s">
        <v>615</v>
      </c>
      <c r="AG1724" s="158" t="s">
        <v>820</v>
      </c>
      <c r="AH1724" s="158" t="s">
        <v>819</v>
      </c>
      <c r="AI1724" s="135" t="s">
        <v>821</v>
      </c>
      <c r="AJ1724" s="136"/>
      <c r="AK1724" s="136"/>
      <c r="AL1724" s="136"/>
      <c r="AM1724" s="136"/>
      <c r="AN1724" s="137"/>
    </row>
    <row r="1725" spans="1:40" s="64" customFormat="1" ht="63.75" x14ac:dyDescent="0.2">
      <c r="A1725" s="220"/>
      <c r="B1725" s="220"/>
      <c r="C1725" s="220"/>
      <c r="D1725" s="220"/>
      <c r="E1725" s="281"/>
      <c r="F1725" s="220"/>
      <c r="G1725" s="220"/>
      <c r="H1725" s="238"/>
      <c r="I1725" s="274" t="s">
        <v>45</v>
      </c>
      <c r="J1725" s="220" t="s">
        <v>73</v>
      </c>
      <c r="K1725" s="220"/>
      <c r="L1725" s="233"/>
      <c r="M1725" s="233"/>
      <c r="N1725" s="233"/>
      <c r="O1725" s="233"/>
      <c r="P1725" s="220"/>
      <c r="Q1725" s="238"/>
      <c r="R1725" s="238"/>
      <c r="S1725" s="238"/>
      <c r="T1725" s="242"/>
      <c r="U1725" s="56" t="s">
        <v>46</v>
      </c>
      <c r="V1725" s="111" t="s">
        <v>74</v>
      </c>
      <c r="W1725" s="111"/>
      <c r="X1725" s="273"/>
      <c r="Y1725" s="252"/>
      <c r="Z1725" s="233"/>
      <c r="AA1725" s="233"/>
      <c r="AB1725" s="233"/>
      <c r="AC1725" s="161"/>
      <c r="AD1725" s="161"/>
      <c r="AE1725" s="161"/>
      <c r="AF1725" s="161"/>
      <c r="AG1725" s="161"/>
      <c r="AH1725" s="161"/>
      <c r="AI1725" s="138"/>
      <c r="AJ1725" s="139"/>
      <c r="AK1725" s="139"/>
      <c r="AL1725" s="139"/>
      <c r="AM1725" s="139"/>
      <c r="AN1725" s="140"/>
    </row>
    <row r="1726" spans="1:40" s="64" customFormat="1" ht="12.75" customHeight="1" x14ac:dyDescent="0.2">
      <c r="A1726" s="220"/>
      <c r="B1726" s="220"/>
      <c r="C1726" s="220"/>
      <c r="D1726" s="220"/>
      <c r="E1726" s="281"/>
      <c r="F1726" s="220"/>
      <c r="G1726" s="220"/>
      <c r="H1726" s="238"/>
      <c r="I1726" s="274"/>
      <c r="J1726" s="220"/>
      <c r="K1726" s="220"/>
      <c r="L1726" s="233"/>
      <c r="M1726" s="233"/>
      <c r="N1726" s="233"/>
      <c r="O1726" s="233"/>
      <c r="P1726" s="220"/>
      <c r="Q1726" s="238"/>
      <c r="R1726" s="238"/>
      <c r="S1726" s="238"/>
      <c r="T1726" s="242"/>
      <c r="U1726" s="56" t="s">
        <v>47</v>
      </c>
      <c r="V1726" s="111"/>
      <c r="W1726" s="111" t="s">
        <v>74</v>
      </c>
      <c r="X1726" s="273"/>
      <c r="Y1726" s="252"/>
      <c r="Z1726" s="233"/>
      <c r="AA1726" s="233"/>
      <c r="AB1726" s="233"/>
      <c r="AC1726" s="161"/>
      <c r="AD1726" s="161"/>
      <c r="AE1726" s="161"/>
      <c r="AF1726" s="161"/>
      <c r="AG1726" s="161"/>
      <c r="AH1726" s="161"/>
      <c r="AI1726" s="138"/>
      <c r="AJ1726" s="139"/>
      <c r="AK1726" s="139"/>
      <c r="AL1726" s="139"/>
      <c r="AM1726" s="139"/>
      <c r="AN1726" s="140"/>
    </row>
    <row r="1727" spans="1:40" s="64" customFormat="1" ht="12.75" customHeight="1" x14ac:dyDescent="0.2">
      <c r="A1727" s="220"/>
      <c r="B1727" s="220"/>
      <c r="C1727" s="220"/>
      <c r="D1727" s="220"/>
      <c r="E1727" s="281"/>
      <c r="F1727" s="220"/>
      <c r="G1727" s="220"/>
      <c r="H1727" s="238"/>
      <c r="I1727" s="274"/>
      <c r="J1727" s="220"/>
      <c r="K1727" s="220"/>
      <c r="L1727" s="233"/>
      <c r="M1727" s="233"/>
      <c r="N1727" s="233"/>
      <c r="O1727" s="233"/>
      <c r="P1727" s="220"/>
      <c r="Q1727" s="238"/>
      <c r="R1727" s="238"/>
      <c r="S1727" s="238"/>
      <c r="T1727" s="242"/>
      <c r="U1727" s="56" t="s">
        <v>48</v>
      </c>
      <c r="V1727" s="111" t="s">
        <v>74</v>
      </c>
      <c r="W1727" s="111"/>
      <c r="X1727" s="273"/>
      <c r="Y1727" s="252"/>
      <c r="Z1727" s="233"/>
      <c r="AA1727" s="233"/>
      <c r="AB1727" s="233"/>
      <c r="AC1727" s="161"/>
      <c r="AD1727" s="161"/>
      <c r="AE1727" s="161"/>
      <c r="AF1727" s="161"/>
      <c r="AG1727" s="161"/>
      <c r="AH1727" s="161"/>
      <c r="AI1727" s="138"/>
      <c r="AJ1727" s="139"/>
      <c r="AK1727" s="139"/>
      <c r="AL1727" s="139"/>
      <c r="AM1727" s="139"/>
      <c r="AN1727" s="140"/>
    </row>
    <row r="1728" spans="1:40" s="64" customFormat="1" ht="63.75" x14ac:dyDescent="0.2">
      <c r="A1728" s="220"/>
      <c r="B1728" s="220"/>
      <c r="C1728" s="220"/>
      <c r="D1728" s="220"/>
      <c r="E1728" s="281"/>
      <c r="F1728" s="220"/>
      <c r="G1728" s="220"/>
      <c r="H1728" s="238"/>
      <c r="I1728" s="56" t="s">
        <v>49</v>
      </c>
      <c r="J1728" s="110" t="s">
        <v>73</v>
      </c>
      <c r="K1728" s="110"/>
      <c r="L1728" s="233"/>
      <c r="M1728" s="233"/>
      <c r="N1728" s="233"/>
      <c r="O1728" s="233"/>
      <c r="P1728" s="220"/>
      <c r="Q1728" s="238"/>
      <c r="R1728" s="238"/>
      <c r="S1728" s="238"/>
      <c r="T1728" s="242"/>
      <c r="U1728" s="56" t="s">
        <v>50</v>
      </c>
      <c r="V1728" s="111" t="s">
        <v>74</v>
      </c>
      <c r="W1728" s="111"/>
      <c r="X1728" s="273"/>
      <c r="Y1728" s="252"/>
      <c r="Z1728" s="233"/>
      <c r="AA1728" s="233"/>
      <c r="AB1728" s="233"/>
      <c r="AC1728" s="161"/>
      <c r="AD1728" s="161"/>
      <c r="AE1728" s="161"/>
      <c r="AF1728" s="161"/>
      <c r="AG1728" s="161"/>
      <c r="AH1728" s="161"/>
      <c r="AI1728" s="138"/>
      <c r="AJ1728" s="139"/>
      <c r="AK1728" s="139"/>
      <c r="AL1728" s="139"/>
      <c r="AM1728" s="139"/>
      <c r="AN1728" s="140"/>
    </row>
    <row r="1729" spans="1:40" s="64" customFormat="1" ht="63.75" x14ac:dyDescent="0.2">
      <c r="A1729" s="220"/>
      <c r="B1729" s="220"/>
      <c r="C1729" s="220"/>
      <c r="D1729" s="220"/>
      <c r="E1729" s="281"/>
      <c r="F1729" s="220"/>
      <c r="G1729" s="220"/>
      <c r="H1729" s="238"/>
      <c r="I1729" s="274" t="s">
        <v>51</v>
      </c>
      <c r="J1729" s="220" t="s">
        <v>73</v>
      </c>
      <c r="K1729" s="220"/>
      <c r="L1729" s="233"/>
      <c r="M1729" s="233"/>
      <c r="N1729" s="233"/>
      <c r="O1729" s="233"/>
      <c r="P1729" s="220"/>
      <c r="Q1729" s="238"/>
      <c r="R1729" s="238"/>
      <c r="S1729" s="238"/>
      <c r="T1729" s="242"/>
      <c r="U1729" s="56" t="s">
        <v>52</v>
      </c>
      <c r="V1729" s="111" t="s">
        <v>74</v>
      </c>
      <c r="W1729" s="111"/>
      <c r="X1729" s="273"/>
      <c r="Y1729" s="252"/>
      <c r="Z1729" s="233"/>
      <c r="AA1729" s="233"/>
      <c r="AB1729" s="233"/>
      <c r="AC1729" s="161"/>
      <c r="AD1729" s="161"/>
      <c r="AE1729" s="161"/>
      <c r="AF1729" s="161"/>
      <c r="AG1729" s="161"/>
      <c r="AH1729" s="161"/>
      <c r="AI1729" s="138"/>
      <c r="AJ1729" s="139"/>
      <c r="AK1729" s="139"/>
      <c r="AL1729" s="139"/>
      <c r="AM1729" s="139"/>
      <c r="AN1729" s="140"/>
    </row>
    <row r="1730" spans="1:40" s="64" customFormat="1" ht="12.75" customHeight="1" x14ac:dyDescent="0.2">
      <c r="A1730" s="220"/>
      <c r="B1730" s="220"/>
      <c r="C1730" s="220"/>
      <c r="D1730" s="220"/>
      <c r="E1730" s="281"/>
      <c r="F1730" s="220"/>
      <c r="G1730" s="220"/>
      <c r="H1730" s="238"/>
      <c r="I1730" s="274"/>
      <c r="J1730" s="220"/>
      <c r="K1730" s="220"/>
      <c r="L1730" s="233"/>
      <c r="M1730" s="233"/>
      <c r="N1730" s="233"/>
      <c r="O1730" s="233"/>
      <c r="P1730" s="220"/>
      <c r="Q1730" s="238"/>
      <c r="R1730" s="238"/>
      <c r="S1730" s="238"/>
      <c r="T1730" s="243"/>
      <c r="U1730" s="56" t="s">
        <v>53</v>
      </c>
      <c r="V1730" s="111" t="s">
        <v>74</v>
      </c>
      <c r="W1730" s="111"/>
      <c r="X1730" s="273"/>
      <c r="Y1730" s="252"/>
      <c r="Z1730" s="233"/>
      <c r="AA1730" s="233"/>
      <c r="AB1730" s="233"/>
      <c r="AC1730" s="161"/>
      <c r="AD1730" s="161"/>
      <c r="AE1730" s="161"/>
      <c r="AF1730" s="161"/>
      <c r="AG1730" s="161"/>
      <c r="AH1730" s="161"/>
      <c r="AI1730" s="138"/>
      <c r="AJ1730" s="139"/>
      <c r="AK1730" s="139"/>
      <c r="AL1730" s="139"/>
      <c r="AM1730" s="139"/>
      <c r="AN1730" s="140"/>
    </row>
    <row r="1731" spans="1:40" s="64" customFormat="1" ht="76.5" x14ac:dyDescent="0.2">
      <c r="A1731" s="220"/>
      <c r="B1731" s="220"/>
      <c r="C1731" s="220"/>
      <c r="D1731" s="220"/>
      <c r="E1731" s="281"/>
      <c r="F1731" s="220"/>
      <c r="G1731" s="220"/>
      <c r="H1731" s="238"/>
      <c r="I1731" s="274"/>
      <c r="J1731" s="220"/>
      <c r="K1731" s="220"/>
      <c r="L1731" s="233"/>
      <c r="M1731" s="233"/>
      <c r="N1731" s="233"/>
      <c r="O1731" s="233"/>
      <c r="P1731" s="220" t="s">
        <v>609</v>
      </c>
      <c r="Q1731" s="238"/>
      <c r="R1731" s="238"/>
      <c r="S1731" s="238" t="s">
        <v>73</v>
      </c>
      <c r="T1731" s="241" t="s">
        <v>54</v>
      </c>
      <c r="U1731" s="56" t="s">
        <v>43</v>
      </c>
      <c r="V1731" s="111" t="s">
        <v>74</v>
      </c>
      <c r="W1731" s="111"/>
      <c r="X1731" s="273">
        <f>SUM(IF(V1731="x",15)+IF(V1732="x",5)+IF(V1733="x",15)+IF(V1734="x",10)+IF(V1735="x",15)+IF(V1736="x",10)+IF(V1737="x",30))</f>
        <v>85</v>
      </c>
      <c r="Y1731" s="252"/>
      <c r="Z1731" s="233"/>
      <c r="AA1731" s="233"/>
      <c r="AB1731" s="233"/>
      <c r="AC1731" s="161"/>
      <c r="AD1731" s="161"/>
      <c r="AE1731" s="161"/>
      <c r="AF1731" s="161"/>
      <c r="AG1731" s="161"/>
      <c r="AH1731" s="161"/>
      <c r="AI1731" s="138"/>
      <c r="AJ1731" s="139"/>
      <c r="AK1731" s="139"/>
      <c r="AL1731" s="139"/>
      <c r="AM1731" s="139"/>
      <c r="AN1731" s="140"/>
    </row>
    <row r="1732" spans="1:40" s="64" customFormat="1" ht="63.75" x14ac:dyDescent="0.2">
      <c r="A1732" s="220"/>
      <c r="B1732" s="220"/>
      <c r="C1732" s="220"/>
      <c r="D1732" s="220"/>
      <c r="E1732" s="281"/>
      <c r="F1732" s="220"/>
      <c r="G1732" s="220"/>
      <c r="H1732" s="238"/>
      <c r="I1732" s="274" t="s">
        <v>55</v>
      </c>
      <c r="J1732" s="220" t="s">
        <v>73</v>
      </c>
      <c r="K1732" s="220"/>
      <c r="L1732" s="233"/>
      <c r="M1732" s="233"/>
      <c r="N1732" s="233"/>
      <c r="O1732" s="233"/>
      <c r="P1732" s="220"/>
      <c r="Q1732" s="238"/>
      <c r="R1732" s="238"/>
      <c r="S1732" s="238"/>
      <c r="T1732" s="242"/>
      <c r="U1732" s="56" t="s">
        <v>46</v>
      </c>
      <c r="V1732" s="111" t="s">
        <v>74</v>
      </c>
      <c r="W1732" s="111"/>
      <c r="X1732" s="273"/>
      <c r="Y1732" s="252"/>
      <c r="Z1732" s="233"/>
      <c r="AA1732" s="233"/>
      <c r="AB1732" s="233"/>
      <c r="AC1732" s="161"/>
      <c r="AD1732" s="161"/>
      <c r="AE1732" s="161"/>
      <c r="AF1732" s="161"/>
      <c r="AG1732" s="161"/>
      <c r="AH1732" s="161"/>
      <c r="AI1732" s="138"/>
      <c r="AJ1732" s="139"/>
      <c r="AK1732" s="139"/>
      <c r="AL1732" s="139"/>
      <c r="AM1732" s="139"/>
      <c r="AN1732" s="140"/>
    </row>
    <row r="1733" spans="1:40" s="64" customFormat="1" ht="12.75" customHeight="1" x14ac:dyDescent="0.2">
      <c r="A1733" s="220"/>
      <c r="B1733" s="220"/>
      <c r="C1733" s="220"/>
      <c r="D1733" s="220"/>
      <c r="E1733" s="281"/>
      <c r="F1733" s="220"/>
      <c r="G1733" s="220"/>
      <c r="H1733" s="238"/>
      <c r="I1733" s="274"/>
      <c r="J1733" s="220"/>
      <c r="K1733" s="220"/>
      <c r="L1733" s="233"/>
      <c r="M1733" s="233"/>
      <c r="N1733" s="233"/>
      <c r="O1733" s="233"/>
      <c r="P1733" s="220"/>
      <c r="Q1733" s="238"/>
      <c r="R1733" s="238"/>
      <c r="S1733" s="238"/>
      <c r="T1733" s="242"/>
      <c r="U1733" s="56" t="s">
        <v>47</v>
      </c>
      <c r="V1733" s="111"/>
      <c r="W1733" s="111" t="s">
        <v>74</v>
      </c>
      <c r="X1733" s="273"/>
      <c r="Y1733" s="252"/>
      <c r="Z1733" s="233"/>
      <c r="AA1733" s="233"/>
      <c r="AB1733" s="233"/>
      <c r="AC1733" s="161"/>
      <c r="AD1733" s="161"/>
      <c r="AE1733" s="161"/>
      <c r="AF1733" s="161"/>
      <c r="AG1733" s="161"/>
      <c r="AH1733" s="161"/>
      <c r="AI1733" s="138"/>
      <c r="AJ1733" s="139"/>
      <c r="AK1733" s="139"/>
      <c r="AL1733" s="139"/>
      <c r="AM1733" s="139"/>
      <c r="AN1733" s="140"/>
    </row>
    <row r="1734" spans="1:40" s="64" customFormat="1" ht="12.75" customHeight="1" x14ac:dyDescent="0.2">
      <c r="A1734" s="220"/>
      <c r="B1734" s="220"/>
      <c r="C1734" s="220"/>
      <c r="D1734" s="220"/>
      <c r="E1734" s="281"/>
      <c r="F1734" s="220"/>
      <c r="G1734" s="220"/>
      <c r="H1734" s="238"/>
      <c r="I1734" s="274"/>
      <c r="J1734" s="220"/>
      <c r="K1734" s="220"/>
      <c r="L1734" s="233"/>
      <c r="M1734" s="233"/>
      <c r="N1734" s="233"/>
      <c r="O1734" s="233"/>
      <c r="P1734" s="220"/>
      <c r="Q1734" s="238"/>
      <c r="R1734" s="238"/>
      <c r="S1734" s="238"/>
      <c r="T1734" s="242"/>
      <c r="U1734" s="56" t="s">
        <v>48</v>
      </c>
      <c r="V1734" s="111" t="s">
        <v>74</v>
      </c>
      <c r="W1734" s="111"/>
      <c r="X1734" s="273"/>
      <c r="Y1734" s="252"/>
      <c r="Z1734" s="233"/>
      <c r="AA1734" s="233"/>
      <c r="AB1734" s="233"/>
      <c r="AC1734" s="161"/>
      <c r="AD1734" s="161"/>
      <c r="AE1734" s="161"/>
      <c r="AF1734" s="161"/>
      <c r="AG1734" s="161"/>
      <c r="AH1734" s="161"/>
      <c r="AI1734" s="138"/>
      <c r="AJ1734" s="139"/>
      <c r="AK1734" s="139"/>
      <c r="AL1734" s="139"/>
      <c r="AM1734" s="139"/>
      <c r="AN1734" s="140"/>
    </row>
    <row r="1735" spans="1:40" s="64" customFormat="1" ht="63.75" x14ac:dyDescent="0.2">
      <c r="A1735" s="220"/>
      <c r="B1735" s="220"/>
      <c r="C1735" s="220"/>
      <c r="D1735" s="220"/>
      <c r="E1735" s="281"/>
      <c r="F1735" s="220"/>
      <c r="G1735" s="220"/>
      <c r="H1735" s="238"/>
      <c r="I1735" s="56" t="s">
        <v>56</v>
      </c>
      <c r="J1735" s="110" t="s">
        <v>73</v>
      </c>
      <c r="K1735" s="110"/>
      <c r="L1735" s="233"/>
      <c r="M1735" s="233"/>
      <c r="N1735" s="233"/>
      <c r="O1735" s="233"/>
      <c r="P1735" s="220"/>
      <c r="Q1735" s="238"/>
      <c r="R1735" s="238"/>
      <c r="S1735" s="238"/>
      <c r="T1735" s="242"/>
      <c r="U1735" s="56" t="s">
        <v>50</v>
      </c>
      <c r="V1735" s="111" t="s">
        <v>74</v>
      </c>
      <c r="W1735" s="111"/>
      <c r="X1735" s="273"/>
      <c r="Y1735" s="252"/>
      <c r="Z1735" s="233"/>
      <c r="AA1735" s="233"/>
      <c r="AB1735" s="233"/>
      <c r="AC1735" s="161"/>
      <c r="AD1735" s="161"/>
      <c r="AE1735" s="161"/>
      <c r="AF1735" s="161"/>
      <c r="AG1735" s="161"/>
      <c r="AH1735" s="161"/>
      <c r="AI1735" s="138"/>
      <c r="AJ1735" s="139"/>
      <c r="AK1735" s="139"/>
      <c r="AL1735" s="139"/>
      <c r="AM1735" s="139"/>
      <c r="AN1735" s="140"/>
    </row>
    <row r="1736" spans="1:40" s="64" customFormat="1" ht="63.75" x14ac:dyDescent="0.2">
      <c r="A1736" s="220"/>
      <c r="B1736" s="220"/>
      <c r="C1736" s="220"/>
      <c r="D1736" s="220"/>
      <c r="E1736" s="281"/>
      <c r="F1736" s="220"/>
      <c r="G1736" s="220"/>
      <c r="H1736" s="238"/>
      <c r="I1736" s="274" t="s">
        <v>57</v>
      </c>
      <c r="J1736" s="220" t="s">
        <v>73</v>
      </c>
      <c r="K1736" s="220"/>
      <c r="L1736" s="233"/>
      <c r="M1736" s="233"/>
      <c r="N1736" s="233"/>
      <c r="O1736" s="233"/>
      <c r="P1736" s="220"/>
      <c r="Q1736" s="238"/>
      <c r="R1736" s="238"/>
      <c r="S1736" s="238"/>
      <c r="T1736" s="242"/>
      <c r="U1736" s="56" t="s">
        <v>52</v>
      </c>
      <c r="V1736" s="111" t="s">
        <v>74</v>
      </c>
      <c r="W1736" s="111"/>
      <c r="X1736" s="273"/>
      <c r="Y1736" s="252"/>
      <c r="Z1736" s="233"/>
      <c r="AA1736" s="233"/>
      <c r="AB1736" s="233"/>
      <c r="AC1736" s="161"/>
      <c r="AD1736" s="161"/>
      <c r="AE1736" s="161"/>
      <c r="AF1736" s="161"/>
      <c r="AG1736" s="161"/>
      <c r="AH1736" s="161"/>
      <c r="AI1736" s="138"/>
      <c r="AJ1736" s="139"/>
      <c r="AK1736" s="139"/>
      <c r="AL1736" s="139"/>
      <c r="AM1736" s="139"/>
      <c r="AN1736" s="140"/>
    </row>
    <row r="1737" spans="1:40" s="64" customFormat="1" ht="12.75" customHeight="1" x14ac:dyDescent="0.2">
      <c r="A1737" s="220"/>
      <c r="B1737" s="220"/>
      <c r="C1737" s="220"/>
      <c r="D1737" s="220"/>
      <c r="E1737" s="281"/>
      <c r="F1737" s="220"/>
      <c r="G1737" s="220"/>
      <c r="H1737" s="238"/>
      <c r="I1737" s="274"/>
      <c r="J1737" s="220"/>
      <c r="K1737" s="220"/>
      <c r="L1737" s="233"/>
      <c r="M1737" s="233"/>
      <c r="N1737" s="233"/>
      <c r="O1737" s="233"/>
      <c r="P1737" s="220"/>
      <c r="Q1737" s="238"/>
      <c r="R1737" s="238"/>
      <c r="S1737" s="238"/>
      <c r="T1737" s="243"/>
      <c r="U1737" s="56" t="s">
        <v>53</v>
      </c>
      <c r="V1737" s="111" t="s">
        <v>74</v>
      </c>
      <c r="W1737" s="111"/>
      <c r="X1737" s="273"/>
      <c r="Y1737" s="252"/>
      <c r="Z1737" s="233"/>
      <c r="AA1737" s="233"/>
      <c r="AB1737" s="233"/>
      <c r="AC1737" s="161"/>
      <c r="AD1737" s="161"/>
      <c r="AE1737" s="161"/>
      <c r="AF1737" s="161"/>
      <c r="AG1737" s="161"/>
      <c r="AH1737" s="161"/>
      <c r="AI1737" s="138"/>
      <c r="AJ1737" s="139"/>
      <c r="AK1737" s="139"/>
      <c r="AL1737" s="139"/>
      <c r="AM1737" s="139"/>
      <c r="AN1737" s="140"/>
    </row>
    <row r="1738" spans="1:40" s="64" customFormat="1" ht="76.5" x14ac:dyDescent="0.2">
      <c r="A1738" s="220"/>
      <c r="B1738" s="220"/>
      <c r="C1738" s="220"/>
      <c r="D1738" s="220"/>
      <c r="E1738" s="281"/>
      <c r="F1738" s="220"/>
      <c r="G1738" s="220"/>
      <c r="H1738" s="238"/>
      <c r="I1738" s="274"/>
      <c r="J1738" s="220"/>
      <c r="K1738" s="220"/>
      <c r="L1738" s="233"/>
      <c r="M1738" s="233"/>
      <c r="N1738" s="233"/>
      <c r="O1738" s="233"/>
      <c r="P1738" s="239"/>
      <c r="Q1738" s="238"/>
      <c r="R1738" s="238"/>
      <c r="S1738" s="238"/>
      <c r="T1738" s="241" t="s">
        <v>58</v>
      </c>
      <c r="U1738" s="56" t="s">
        <v>43</v>
      </c>
      <c r="V1738" s="111"/>
      <c r="W1738" s="111"/>
      <c r="X1738" s="273">
        <f>SUM(IF(V1738="x",15)+IF(V1739="x",5)+IF(V1740="x",15)+IF(V1741="x",10)+IF(V1742="x",15)+IF(V1743="x",10)+IF(V1744="x",30))</f>
        <v>0</v>
      </c>
      <c r="Y1738" s="252"/>
      <c r="Z1738" s="233"/>
      <c r="AA1738" s="233"/>
      <c r="AB1738" s="233"/>
      <c r="AC1738" s="161"/>
      <c r="AD1738" s="161"/>
      <c r="AE1738" s="161"/>
      <c r="AF1738" s="161"/>
      <c r="AG1738" s="161"/>
      <c r="AH1738" s="161"/>
      <c r="AI1738" s="138"/>
      <c r="AJ1738" s="139"/>
      <c r="AK1738" s="139"/>
      <c r="AL1738" s="139"/>
      <c r="AM1738" s="139"/>
      <c r="AN1738" s="140"/>
    </row>
    <row r="1739" spans="1:40" s="64" customFormat="1" ht="63.75" x14ac:dyDescent="0.2">
      <c r="A1739" s="220"/>
      <c r="B1739" s="220"/>
      <c r="C1739" s="220"/>
      <c r="D1739" s="220"/>
      <c r="E1739" s="281"/>
      <c r="F1739" s="220"/>
      <c r="G1739" s="220"/>
      <c r="H1739" s="238"/>
      <c r="I1739" s="274" t="s">
        <v>59</v>
      </c>
      <c r="J1739" s="158" t="s">
        <v>73</v>
      </c>
      <c r="K1739" s="220"/>
      <c r="L1739" s="233"/>
      <c r="M1739" s="233"/>
      <c r="N1739" s="233"/>
      <c r="O1739" s="233"/>
      <c r="P1739" s="239"/>
      <c r="Q1739" s="238"/>
      <c r="R1739" s="238"/>
      <c r="S1739" s="238"/>
      <c r="T1739" s="242"/>
      <c r="U1739" s="56" t="s">
        <v>46</v>
      </c>
      <c r="V1739" s="111"/>
      <c r="W1739" s="111"/>
      <c r="X1739" s="273"/>
      <c r="Y1739" s="252"/>
      <c r="Z1739" s="233"/>
      <c r="AA1739" s="233"/>
      <c r="AB1739" s="233"/>
      <c r="AC1739" s="161"/>
      <c r="AD1739" s="161"/>
      <c r="AE1739" s="161"/>
      <c r="AF1739" s="161"/>
      <c r="AG1739" s="161"/>
      <c r="AH1739" s="161"/>
      <c r="AI1739" s="138"/>
      <c r="AJ1739" s="139"/>
      <c r="AK1739" s="139"/>
      <c r="AL1739" s="139"/>
      <c r="AM1739" s="139"/>
      <c r="AN1739" s="140"/>
    </row>
    <row r="1740" spans="1:40" s="64" customFormat="1" ht="12.75" customHeight="1" x14ac:dyDescent="0.2">
      <c r="A1740" s="220"/>
      <c r="B1740" s="220"/>
      <c r="C1740" s="220"/>
      <c r="D1740" s="220"/>
      <c r="E1740" s="281"/>
      <c r="F1740" s="220"/>
      <c r="G1740" s="220"/>
      <c r="H1740" s="238"/>
      <c r="I1740" s="274"/>
      <c r="J1740" s="161"/>
      <c r="K1740" s="220"/>
      <c r="L1740" s="233"/>
      <c r="M1740" s="233"/>
      <c r="N1740" s="233"/>
      <c r="O1740" s="233"/>
      <c r="P1740" s="239"/>
      <c r="Q1740" s="238"/>
      <c r="R1740" s="238"/>
      <c r="S1740" s="238"/>
      <c r="T1740" s="242"/>
      <c r="U1740" s="56" t="s">
        <v>47</v>
      </c>
      <c r="V1740" s="111"/>
      <c r="W1740" s="111"/>
      <c r="X1740" s="273"/>
      <c r="Y1740" s="252"/>
      <c r="Z1740" s="233"/>
      <c r="AA1740" s="233"/>
      <c r="AB1740" s="233"/>
      <c r="AC1740" s="161"/>
      <c r="AD1740" s="161"/>
      <c r="AE1740" s="161"/>
      <c r="AF1740" s="161"/>
      <c r="AG1740" s="161"/>
      <c r="AH1740" s="161"/>
      <c r="AI1740" s="138"/>
      <c r="AJ1740" s="139"/>
      <c r="AK1740" s="139"/>
      <c r="AL1740" s="139"/>
      <c r="AM1740" s="139"/>
      <c r="AN1740" s="140"/>
    </row>
    <row r="1741" spans="1:40" s="64" customFormat="1" ht="12.75" customHeight="1" x14ac:dyDescent="0.2">
      <c r="A1741" s="220"/>
      <c r="B1741" s="220"/>
      <c r="C1741" s="220"/>
      <c r="D1741" s="220"/>
      <c r="E1741" s="281"/>
      <c r="F1741" s="220"/>
      <c r="G1741" s="220"/>
      <c r="H1741" s="238"/>
      <c r="I1741" s="274"/>
      <c r="J1741" s="161"/>
      <c r="K1741" s="220"/>
      <c r="L1741" s="233"/>
      <c r="M1741" s="233"/>
      <c r="N1741" s="233"/>
      <c r="O1741" s="233"/>
      <c r="P1741" s="239"/>
      <c r="Q1741" s="238"/>
      <c r="R1741" s="238"/>
      <c r="S1741" s="238"/>
      <c r="T1741" s="242"/>
      <c r="U1741" s="56" t="s">
        <v>48</v>
      </c>
      <c r="V1741" s="111"/>
      <c r="W1741" s="111"/>
      <c r="X1741" s="273"/>
      <c r="Y1741" s="252"/>
      <c r="Z1741" s="233"/>
      <c r="AA1741" s="233"/>
      <c r="AB1741" s="233"/>
      <c r="AC1741" s="161"/>
      <c r="AD1741" s="161"/>
      <c r="AE1741" s="161"/>
      <c r="AF1741" s="161"/>
      <c r="AG1741" s="161"/>
      <c r="AH1741" s="161"/>
      <c r="AI1741" s="138"/>
      <c r="AJ1741" s="139"/>
      <c r="AK1741" s="139"/>
      <c r="AL1741" s="139"/>
      <c r="AM1741" s="139"/>
      <c r="AN1741" s="140"/>
    </row>
    <row r="1742" spans="1:40" s="64" customFormat="1" ht="63.75" x14ac:dyDescent="0.2">
      <c r="A1742" s="220"/>
      <c r="B1742" s="220"/>
      <c r="C1742" s="220"/>
      <c r="D1742" s="220"/>
      <c r="E1742" s="281"/>
      <c r="F1742" s="220"/>
      <c r="G1742" s="220"/>
      <c r="H1742" s="238"/>
      <c r="I1742" s="274"/>
      <c r="J1742" s="162"/>
      <c r="K1742" s="220"/>
      <c r="L1742" s="233"/>
      <c r="M1742" s="233"/>
      <c r="N1742" s="233"/>
      <c r="O1742" s="233"/>
      <c r="P1742" s="239"/>
      <c r="Q1742" s="238"/>
      <c r="R1742" s="238"/>
      <c r="S1742" s="238"/>
      <c r="T1742" s="242"/>
      <c r="U1742" s="56" t="s">
        <v>50</v>
      </c>
      <c r="V1742" s="111"/>
      <c r="W1742" s="111"/>
      <c r="X1742" s="273"/>
      <c r="Y1742" s="252"/>
      <c r="Z1742" s="233"/>
      <c r="AA1742" s="233"/>
      <c r="AB1742" s="233"/>
      <c r="AC1742" s="161"/>
      <c r="AD1742" s="161"/>
      <c r="AE1742" s="161"/>
      <c r="AF1742" s="161"/>
      <c r="AG1742" s="161"/>
      <c r="AH1742" s="161"/>
      <c r="AI1742" s="138"/>
      <c r="AJ1742" s="139"/>
      <c r="AK1742" s="139"/>
      <c r="AL1742" s="139"/>
      <c r="AM1742" s="139"/>
      <c r="AN1742" s="140"/>
    </row>
    <row r="1743" spans="1:40" s="64" customFormat="1" ht="63.75" x14ac:dyDescent="0.2">
      <c r="A1743" s="220"/>
      <c r="B1743" s="220"/>
      <c r="C1743" s="220"/>
      <c r="D1743" s="220"/>
      <c r="E1743" s="281"/>
      <c r="F1743" s="220"/>
      <c r="G1743" s="220"/>
      <c r="H1743" s="238"/>
      <c r="I1743" s="56" t="s">
        <v>60</v>
      </c>
      <c r="J1743" s="110"/>
      <c r="K1743" s="110" t="s">
        <v>73</v>
      </c>
      <c r="L1743" s="233"/>
      <c r="M1743" s="233"/>
      <c r="N1743" s="233"/>
      <c r="O1743" s="233"/>
      <c r="P1743" s="239"/>
      <c r="Q1743" s="238"/>
      <c r="R1743" s="238"/>
      <c r="S1743" s="238"/>
      <c r="T1743" s="242"/>
      <c r="U1743" s="56" t="s">
        <v>52</v>
      </c>
      <c r="V1743" s="111"/>
      <c r="W1743" s="111"/>
      <c r="X1743" s="273"/>
      <c r="Y1743" s="252"/>
      <c r="Z1743" s="233"/>
      <c r="AA1743" s="233"/>
      <c r="AB1743" s="233"/>
      <c r="AC1743" s="161"/>
      <c r="AD1743" s="161"/>
      <c r="AE1743" s="161"/>
      <c r="AF1743" s="161"/>
      <c r="AG1743" s="161"/>
      <c r="AH1743" s="161"/>
      <c r="AI1743" s="138"/>
      <c r="AJ1743" s="139"/>
      <c r="AK1743" s="139"/>
      <c r="AL1743" s="139"/>
      <c r="AM1743" s="139"/>
      <c r="AN1743" s="140"/>
    </row>
    <row r="1744" spans="1:40" s="64" customFormat="1" ht="12.75" customHeight="1" x14ac:dyDescent="0.2">
      <c r="A1744" s="220"/>
      <c r="B1744" s="220"/>
      <c r="C1744" s="220"/>
      <c r="D1744" s="220"/>
      <c r="E1744" s="281"/>
      <c r="F1744" s="220"/>
      <c r="G1744" s="220"/>
      <c r="H1744" s="238"/>
      <c r="I1744" s="274" t="s">
        <v>61</v>
      </c>
      <c r="J1744" s="220" t="s">
        <v>73</v>
      </c>
      <c r="K1744" s="220"/>
      <c r="L1744" s="233"/>
      <c r="M1744" s="233"/>
      <c r="N1744" s="233"/>
      <c r="O1744" s="233"/>
      <c r="P1744" s="239"/>
      <c r="Q1744" s="238"/>
      <c r="R1744" s="238"/>
      <c r="S1744" s="238"/>
      <c r="T1744" s="243"/>
      <c r="U1744" s="56" t="s">
        <v>53</v>
      </c>
      <c r="V1744" s="111"/>
      <c r="W1744" s="111"/>
      <c r="X1744" s="273"/>
      <c r="Y1744" s="252"/>
      <c r="Z1744" s="233"/>
      <c r="AA1744" s="233"/>
      <c r="AB1744" s="233"/>
      <c r="AC1744" s="161"/>
      <c r="AD1744" s="161"/>
      <c r="AE1744" s="161"/>
      <c r="AF1744" s="161"/>
      <c r="AG1744" s="161"/>
      <c r="AH1744" s="161"/>
      <c r="AI1744" s="138"/>
      <c r="AJ1744" s="139"/>
      <c r="AK1744" s="139"/>
      <c r="AL1744" s="139"/>
      <c r="AM1744" s="139"/>
      <c r="AN1744" s="140"/>
    </row>
    <row r="1745" spans="1:40" s="64" customFormat="1" ht="76.5" x14ac:dyDescent="0.2">
      <c r="A1745" s="220"/>
      <c r="B1745" s="220"/>
      <c r="C1745" s="220"/>
      <c r="D1745" s="220"/>
      <c r="E1745" s="281"/>
      <c r="F1745" s="220"/>
      <c r="G1745" s="220"/>
      <c r="H1745" s="238"/>
      <c r="I1745" s="274"/>
      <c r="J1745" s="220"/>
      <c r="K1745" s="220"/>
      <c r="L1745" s="233"/>
      <c r="M1745" s="233"/>
      <c r="N1745" s="233"/>
      <c r="O1745" s="233"/>
      <c r="P1745" s="239"/>
      <c r="Q1745" s="238"/>
      <c r="R1745" s="238"/>
      <c r="S1745" s="238"/>
      <c r="T1745" s="241" t="s">
        <v>62</v>
      </c>
      <c r="U1745" s="56" t="s">
        <v>43</v>
      </c>
      <c r="V1745" s="111"/>
      <c r="W1745" s="111"/>
      <c r="X1745" s="273">
        <f>SUM(IF(V1745="x",15)+IF(V1746="x",5)+IF(V1747="x",15)+IF(V1748="x",10)+IF(V1749="x",15)+IF(V1750="x",10)+IF(V1751="x",30))</f>
        <v>0</v>
      </c>
      <c r="Y1745" s="252"/>
      <c r="Z1745" s="233"/>
      <c r="AA1745" s="233"/>
      <c r="AB1745" s="233"/>
      <c r="AC1745" s="161"/>
      <c r="AD1745" s="161"/>
      <c r="AE1745" s="161"/>
      <c r="AF1745" s="161"/>
      <c r="AG1745" s="161"/>
      <c r="AH1745" s="161"/>
      <c r="AI1745" s="138"/>
      <c r="AJ1745" s="139"/>
      <c r="AK1745" s="139"/>
      <c r="AL1745" s="139"/>
      <c r="AM1745" s="139"/>
      <c r="AN1745" s="140"/>
    </row>
    <row r="1746" spans="1:40" s="64" customFormat="1" ht="63.75" x14ac:dyDescent="0.2">
      <c r="A1746" s="220"/>
      <c r="B1746" s="220"/>
      <c r="C1746" s="220"/>
      <c r="D1746" s="220"/>
      <c r="E1746" s="281"/>
      <c r="F1746" s="220"/>
      <c r="G1746" s="220"/>
      <c r="H1746" s="238"/>
      <c r="I1746" s="274"/>
      <c r="J1746" s="220"/>
      <c r="K1746" s="220"/>
      <c r="L1746" s="233"/>
      <c r="M1746" s="233"/>
      <c r="N1746" s="233"/>
      <c r="O1746" s="233"/>
      <c r="P1746" s="239"/>
      <c r="Q1746" s="238"/>
      <c r="R1746" s="238"/>
      <c r="S1746" s="238"/>
      <c r="T1746" s="242"/>
      <c r="U1746" s="56" t="s">
        <v>46</v>
      </c>
      <c r="V1746" s="111"/>
      <c r="W1746" s="111"/>
      <c r="X1746" s="273"/>
      <c r="Y1746" s="252"/>
      <c r="Z1746" s="233"/>
      <c r="AA1746" s="233"/>
      <c r="AB1746" s="233"/>
      <c r="AC1746" s="161"/>
      <c r="AD1746" s="161"/>
      <c r="AE1746" s="161"/>
      <c r="AF1746" s="161"/>
      <c r="AG1746" s="161"/>
      <c r="AH1746" s="161"/>
      <c r="AI1746" s="138"/>
      <c r="AJ1746" s="139"/>
      <c r="AK1746" s="139"/>
      <c r="AL1746" s="139"/>
      <c r="AM1746" s="139"/>
      <c r="AN1746" s="140"/>
    </row>
    <row r="1747" spans="1:40" s="64" customFormat="1" ht="12.75" customHeight="1" x14ac:dyDescent="0.2">
      <c r="A1747" s="220"/>
      <c r="B1747" s="220"/>
      <c r="C1747" s="220"/>
      <c r="D1747" s="220"/>
      <c r="E1747" s="281"/>
      <c r="F1747" s="220"/>
      <c r="G1747" s="220"/>
      <c r="H1747" s="238"/>
      <c r="I1747" s="56" t="s">
        <v>63</v>
      </c>
      <c r="J1747" s="110" t="s">
        <v>73</v>
      </c>
      <c r="K1747" s="110"/>
      <c r="L1747" s="233"/>
      <c r="M1747" s="233"/>
      <c r="N1747" s="233"/>
      <c r="O1747" s="233"/>
      <c r="P1747" s="239"/>
      <c r="Q1747" s="238"/>
      <c r="R1747" s="238"/>
      <c r="S1747" s="238"/>
      <c r="T1747" s="242"/>
      <c r="U1747" s="56" t="s">
        <v>47</v>
      </c>
      <c r="V1747" s="111"/>
      <c r="W1747" s="111"/>
      <c r="X1747" s="273"/>
      <c r="Y1747" s="252"/>
      <c r="Z1747" s="233"/>
      <c r="AA1747" s="233"/>
      <c r="AB1747" s="233"/>
      <c r="AC1747" s="161"/>
      <c r="AD1747" s="161"/>
      <c r="AE1747" s="161"/>
      <c r="AF1747" s="161"/>
      <c r="AG1747" s="161"/>
      <c r="AH1747" s="161"/>
      <c r="AI1747" s="138"/>
      <c r="AJ1747" s="139"/>
      <c r="AK1747" s="139"/>
      <c r="AL1747" s="139"/>
      <c r="AM1747" s="139"/>
      <c r="AN1747" s="140"/>
    </row>
    <row r="1748" spans="1:40" s="64" customFormat="1" ht="12.75" customHeight="1" x14ac:dyDescent="0.2">
      <c r="A1748" s="220"/>
      <c r="B1748" s="220"/>
      <c r="C1748" s="220"/>
      <c r="D1748" s="220"/>
      <c r="E1748" s="281"/>
      <c r="F1748" s="220"/>
      <c r="G1748" s="220"/>
      <c r="H1748" s="238"/>
      <c r="I1748" s="56" t="s">
        <v>64</v>
      </c>
      <c r="J1748" s="110" t="s">
        <v>73</v>
      </c>
      <c r="K1748" s="110"/>
      <c r="L1748" s="233"/>
      <c r="M1748" s="233"/>
      <c r="N1748" s="233"/>
      <c r="O1748" s="233"/>
      <c r="P1748" s="239"/>
      <c r="Q1748" s="238"/>
      <c r="R1748" s="238"/>
      <c r="S1748" s="238"/>
      <c r="T1748" s="242"/>
      <c r="U1748" s="56" t="s">
        <v>48</v>
      </c>
      <c r="V1748" s="111"/>
      <c r="W1748" s="111"/>
      <c r="X1748" s="273"/>
      <c r="Y1748" s="252"/>
      <c r="Z1748" s="233"/>
      <c r="AA1748" s="233"/>
      <c r="AB1748" s="233"/>
      <c r="AC1748" s="161"/>
      <c r="AD1748" s="161"/>
      <c r="AE1748" s="161"/>
      <c r="AF1748" s="161"/>
      <c r="AG1748" s="161"/>
      <c r="AH1748" s="161"/>
      <c r="AI1748" s="138"/>
      <c r="AJ1748" s="139"/>
      <c r="AK1748" s="139"/>
      <c r="AL1748" s="139"/>
      <c r="AM1748" s="139"/>
      <c r="AN1748" s="140"/>
    </row>
    <row r="1749" spans="1:40" s="64" customFormat="1" ht="63.75" x14ac:dyDescent="0.2">
      <c r="A1749" s="220"/>
      <c r="B1749" s="220"/>
      <c r="C1749" s="220"/>
      <c r="D1749" s="220"/>
      <c r="E1749" s="281"/>
      <c r="F1749" s="220"/>
      <c r="G1749" s="220"/>
      <c r="H1749" s="238"/>
      <c r="I1749" s="56" t="s">
        <v>65</v>
      </c>
      <c r="J1749" s="110" t="s">
        <v>73</v>
      </c>
      <c r="K1749" s="110"/>
      <c r="L1749" s="233"/>
      <c r="M1749" s="233"/>
      <c r="N1749" s="233"/>
      <c r="O1749" s="233"/>
      <c r="P1749" s="239"/>
      <c r="Q1749" s="238"/>
      <c r="R1749" s="238"/>
      <c r="S1749" s="238"/>
      <c r="T1749" s="242"/>
      <c r="U1749" s="56" t="s">
        <v>50</v>
      </c>
      <c r="V1749" s="111"/>
      <c r="W1749" s="111"/>
      <c r="X1749" s="273"/>
      <c r="Y1749" s="252"/>
      <c r="Z1749" s="233"/>
      <c r="AA1749" s="233"/>
      <c r="AB1749" s="233"/>
      <c r="AC1749" s="161"/>
      <c r="AD1749" s="161"/>
      <c r="AE1749" s="161"/>
      <c r="AF1749" s="161"/>
      <c r="AG1749" s="161"/>
      <c r="AH1749" s="161"/>
      <c r="AI1749" s="138"/>
      <c r="AJ1749" s="139"/>
      <c r="AK1749" s="139"/>
      <c r="AL1749" s="139"/>
      <c r="AM1749" s="139"/>
      <c r="AN1749" s="140"/>
    </row>
    <row r="1750" spans="1:40" s="64" customFormat="1" ht="63.75" x14ac:dyDescent="0.2">
      <c r="A1750" s="220"/>
      <c r="B1750" s="220"/>
      <c r="C1750" s="220"/>
      <c r="D1750" s="220"/>
      <c r="E1750" s="281"/>
      <c r="F1750" s="220"/>
      <c r="G1750" s="220"/>
      <c r="H1750" s="238"/>
      <c r="I1750" s="56" t="s">
        <v>66</v>
      </c>
      <c r="J1750" s="110" t="s">
        <v>73</v>
      </c>
      <c r="K1750" s="110"/>
      <c r="L1750" s="233"/>
      <c r="M1750" s="233"/>
      <c r="N1750" s="233"/>
      <c r="O1750" s="233"/>
      <c r="P1750" s="239"/>
      <c r="Q1750" s="238"/>
      <c r="R1750" s="238"/>
      <c r="S1750" s="238"/>
      <c r="T1750" s="242"/>
      <c r="U1750" s="56" t="s">
        <v>52</v>
      </c>
      <c r="V1750" s="111"/>
      <c r="W1750" s="111"/>
      <c r="X1750" s="273"/>
      <c r="Y1750" s="252"/>
      <c r="Z1750" s="233"/>
      <c r="AA1750" s="233"/>
      <c r="AB1750" s="233"/>
      <c r="AC1750" s="161"/>
      <c r="AD1750" s="161"/>
      <c r="AE1750" s="161"/>
      <c r="AF1750" s="161"/>
      <c r="AG1750" s="161"/>
      <c r="AH1750" s="161"/>
      <c r="AI1750" s="138"/>
      <c r="AJ1750" s="139"/>
      <c r="AK1750" s="139"/>
      <c r="AL1750" s="139"/>
      <c r="AM1750" s="139"/>
      <c r="AN1750" s="140"/>
    </row>
    <row r="1751" spans="1:40" s="64" customFormat="1" ht="12.75" customHeight="1" x14ac:dyDescent="0.2">
      <c r="A1751" s="220"/>
      <c r="B1751" s="220"/>
      <c r="C1751" s="220"/>
      <c r="D1751" s="220"/>
      <c r="E1751" s="281"/>
      <c r="F1751" s="220"/>
      <c r="G1751" s="220"/>
      <c r="H1751" s="238"/>
      <c r="I1751" s="56" t="s">
        <v>67</v>
      </c>
      <c r="J1751" s="110" t="s">
        <v>73</v>
      </c>
      <c r="K1751" s="110"/>
      <c r="L1751" s="233"/>
      <c r="M1751" s="233"/>
      <c r="N1751" s="233"/>
      <c r="O1751" s="233"/>
      <c r="P1751" s="239"/>
      <c r="Q1751" s="238"/>
      <c r="R1751" s="238"/>
      <c r="S1751" s="238"/>
      <c r="T1751" s="243"/>
      <c r="U1751" s="56" t="s">
        <v>53</v>
      </c>
      <c r="V1751" s="111"/>
      <c r="W1751" s="111"/>
      <c r="X1751" s="273"/>
      <c r="Y1751" s="253"/>
      <c r="Z1751" s="233"/>
      <c r="AA1751" s="233"/>
      <c r="AB1751" s="233"/>
      <c r="AC1751" s="161"/>
      <c r="AD1751" s="161"/>
      <c r="AE1751" s="161"/>
      <c r="AF1751" s="161"/>
      <c r="AG1751" s="161"/>
      <c r="AH1751" s="161"/>
      <c r="AI1751" s="138"/>
      <c r="AJ1751" s="139"/>
      <c r="AK1751" s="139"/>
      <c r="AL1751" s="139"/>
      <c r="AM1751" s="139"/>
      <c r="AN1751" s="140"/>
    </row>
    <row r="1752" spans="1:40" s="64" customFormat="1" ht="25.5" x14ac:dyDescent="0.2">
      <c r="A1752" s="220"/>
      <c r="B1752" s="220"/>
      <c r="C1752" s="220"/>
      <c r="D1752" s="220"/>
      <c r="E1752" s="281"/>
      <c r="F1752" s="220"/>
      <c r="G1752" s="220"/>
      <c r="H1752" s="238"/>
      <c r="I1752" s="56" t="s">
        <v>68</v>
      </c>
      <c r="J1752" s="28"/>
      <c r="K1752" s="110" t="s">
        <v>73</v>
      </c>
      <c r="L1752" s="233"/>
      <c r="M1752" s="233"/>
      <c r="N1752" s="233"/>
      <c r="O1752" s="233"/>
      <c r="P1752" s="254" t="s">
        <v>69</v>
      </c>
      <c r="Q1752" s="255"/>
      <c r="R1752" s="255"/>
      <c r="S1752" s="255"/>
      <c r="T1752" s="255"/>
      <c r="U1752" s="255"/>
      <c r="V1752" s="255"/>
      <c r="W1752" s="255"/>
      <c r="X1752" s="255"/>
      <c r="Y1752" s="256"/>
      <c r="Z1752" s="233"/>
      <c r="AA1752" s="233"/>
      <c r="AB1752" s="233"/>
      <c r="AC1752" s="161"/>
      <c r="AD1752" s="161"/>
      <c r="AE1752" s="161"/>
      <c r="AF1752" s="161"/>
      <c r="AG1752" s="161"/>
      <c r="AH1752" s="161"/>
      <c r="AI1752" s="138"/>
      <c r="AJ1752" s="139"/>
      <c r="AK1752" s="139"/>
      <c r="AL1752" s="139"/>
      <c r="AM1752" s="139"/>
      <c r="AN1752" s="140"/>
    </row>
    <row r="1753" spans="1:40" s="64" customFormat="1" ht="12.75" customHeight="1" x14ac:dyDescent="0.2">
      <c r="A1753" s="220"/>
      <c r="B1753" s="220"/>
      <c r="C1753" s="220"/>
      <c r="D1753" s="220"/>
      <c r="E1753" s="281"/>
      <c r="F1753" s="220"/>
      <c r="G1753" s="220"/>
      <c r="H1753" s="238"/>
      <c r="I1753" s="56" t="s">
        <v>70</v>
      </c>
      <c r="J1753" s="29" t="s">
        <v>73</v>
      </c>
      <c r="K1753" s="110"/>
      <c r="L1753" s="233"/>
      <c r="M1753" s="233"/>
      <c r="N1753" s="233"/>
      <c r="O1753" s="233"/>
      <c r="P1753" s="257"/>
      <c r="Q1753" s="258"/>
      <c r="R1753" s="258"/>
      <c r="S1753" s="258"/>
      <c r="T1753" s="258"/>
      <c r="U1753" s="258"/>
      <c r="V1753" s="258"/>
      <c r="W1753" s="258"/>
      <c r="X1753" s="258"/>
      <c r="Y1753" s="259"/>
      <c r="Z1753" s="233"/>
      <c r="AA1753" s="233"/>
      <c r="AB1753" s="233"/>
      <c r="AC1753" s="161"/>
      <c r="AD1753" s="161"/>
      <c r="AE1753" s="161"/>
      <c r="AF1753" s="161"/>
      <c r="AG1753" s="161"/>
      <c r="AH1753" s="161"/>
      <c r="AI1753" s="138"/>
      <c r="AJ1753" s="139"/>
      <c r="AK1753" s="139"/>
      <c r="AL1753" s="139"/>
      <c r="AM1753" s="139"/>
      <c r="AN1753" s="140"/>
    </row>
    <row r="1754" spans="1:40" s="64" customFormat="1" ht="12.75" customHeight="1" x14ac:dyDescent="0.2">
      <c r="A1754" s="220"/>
      <c r="B1754" s="220"/>
      <c r="C1754" s="220"/>
      <c r="D1754" s="220"/>
      <c r="E1754" s="281"/>
      <c r="F1754" s="220"/>
      <c r="G1754" s="220"/>
      <c r="H1754" s="238"/>
      <c r="I1754" s="56" t="s">
        <v>71</v>
      </c>
      <c r="J1754" s="29" t="s">
        <v>73</v>
      </c>
      <c r="K1754" s="110"/>
      <c r="L1754" s="233"/>
      <c r="M1754" s="233"/>
      <c r="N1754" s="233"/>
      <c r="O1754" s="233"/>
      <c r="P1754" s="257"/>
      <c r="Q1754" s="258"/>
      <c r="R1754" s="258"/>
      <c r="S1754" s="258"/>
      <c r="T1754" s="258"/>
      <c r="U1754" s="258"/>
      <c r="V1754" s="258"/>
      <c r="W1754" s="258"/>
      <c r="X1754" s="258"/>
      <c r="Y1754" s="259"/>
      <c r="Z1754" s="233"/>
      <c r="AA1754" s="233"/>
      <c r="AB1754" s="233"/>
      <c r="AC1754" s="161"/>
      <c r="AD1754" s="161"/>
      <c r="AE1754" s="161"/>
      <c r="AF1754" s="161"/>
      <c r="AG1754" s="161"/>
      <c r="AH1754" s="161"/>
      <c r="AI1754" s="138"/>
      <c r="AJ1754" s="139"/>
      <c r="AK1754" s="139"/>
      <c r="AL1754" s="139"/>
      <c r="AM1754" s="139"/>
      <c r="AN1754" s="140"/>
    </row>
    <row r="1755" spans="1:40" s="64" customFormat="1" ht="12.75" customHeight="1" x14ac:dyDescent="0.2">
      <c r="A1755" s="220"/>
      <c r="B1755" s="220"/>
      <c r="C1755" s="220"/>
      <c r="D1755" s="220"/>
      <c r="E1755" s="281"/>
      <c r="F1755" s="220"/>
      <c r="G1755" s="220"/>
      <c r="H1755" s="238"/>
      <c r="I1755" s="34" t="s">
        <v>72</v>
      </c>
      <c r="J1755" s="29" t="s">
        <v>73</v>
      </c>
      <c r="K1755" s="28"/>
      <c r="L1755" s="234"/>
      <c r="M1755" s="234"/>
      <c r="N1755" s="234"/>
      <c r="O1755" s="234"/>
      <c r="P1755" s="260"/>
      <c r="Q1755" s="261"/>
      <c r="R1755" s="261"/>
      <c r="S1755" s="261"/>
      <c r="T1755" s="261"/>
      <c r="U1755" s="261"/>
      <c r="V1755" s="261"/>
      <c r="W1755" s="261"/>
      <c r="X1755" s="261"/>
      <c r="Y1755" s="262"/>
      <c r="Z1755" s="234"/>
      <c r="AA1755" s="234"/>
      <c r="AB1755" s="234"/>
      <c r="AC1755" s="162"/>
      <c r="AD1755" s="162"/>
      <c r="AE1755" s="162"/>
      <c r="AF1755" s="162"/>
      <c r="AG1755" s="162"/>
      <c r="AH1755" s="162"/>
      <c r="AI1755" s="143"/>
      <c r="AJ1755" s="144"/>
      <c r="AK1755" s="144"/>
      <c r="AL1755" s="144"/>
      <c r="AM1755" s="144"/>
      <c r="AN1755" s="145"/>
    </row>
    <row r="1756" spans="1:40" s="64" customFormat="1" ht="14.45" customHeight="1" x14ac:dyDescent="0.2">
      <c r="A1756" s="220"/>
      <c r="B1756" s="220"/>
      <c r="C1756" s="220"/>
      <c r="D1756" s="220"/>
      <c r="E1756" s="220"/>
      <c r="F1756" s="220"/>
      <c r="G1756" s="220">
        <v>3</v>
      </c>
      <c r="H1756" s="238" t="s">
        <v>607</v>
      </c>
      <c r="I1756" s="56" t="s">
        <v>41</v>
      </c>
      <c r="J1756" s="112" t="s">
        <v>73</v>
      </c>
      <c r="K1756" s="110"/>
      <c r="L1756" s="232">
        <f>COUNTIF(J1756:J1787,"x")</f>
        <v>11</v>
      </c>
      <c r="M1756" s="232" t="str">
        <f>IF(L1756&lt;6,"5",IF(L1756&gt;11,"20",IF(L1799&gt;6,"10","10 ")))</f>
        <v xml:space="preserve">10 </v>
      </c>
      <c r="N1756" s="232">
        <f>(G1756*M1756)</f>
        <v>30</v>
      </c>
      <c r="O1756" s="232" t="str">
        <f>IF(N1756&lt;11,"BAJA",IF(N1756&gt;59,"EXTREMA",IF(N1756=15,"MODERADA",IF(N1756=20,"MODERADA",IF(N1756=25,"MODERADA",IF(N1756=30,"ALTA",IF(N1756=40,"ALTA",IF(N1756=50,"ALTA"," "))))))))</f>
        <v>ALTA</v>
      </c>
      <c r="P1756" s="161" t="s">
        <v>610</v>
      </c>
      <c r="Q1756" s="240" t="s">
        <v>73</v>
      </c>
      <c r="R1756" s="240" t="s">
        <v>73</v>
      </c>
      <c r="S1756" s="240"/>
      <c r="T1756" s="113"/>
      <c r="U1756" s="114"/>
      <c r="V1756" s="113"/>
      <c r="W1756" s="113"/>
      <c r="X1756" s="240">
        <f>SUM(IF(V1757="x",15)+IF(V1758="x",5)+IF(V178="x",15)+IF(V1760="x",10)+IF(V1761="x",15)+IF(V1762="x",10)+IF(V1763="x",30))</f>
        <v>70</v>
      </c>
      <c r="Y1756" s="251">
        <f>AVERAGE(X1756:X1784)</f>
        <v>17.5</v>
      </c>
      <c r="Z1756" s="232" t="str">
        <f>IF(Y1756&lt;86,"DEBIL",IF(Y1756&gt;95,"FUERTE",IF(Y1756=86,"MODERADO",IF(Y1756=87,"MODERADO",IF(Y1756=88,"MODERADO",IF(Y1756=89,"MODERADO",IF(Y1756=90,"MODERADO",IF(Y1756=91,"MODERADO",IF(Y1756=92,"MODERADO",IF(Y1756=93,"MODERADO",IF(Y1756=94,"MODERADO",IF(Y1756=95,"MODERADO"," "))))))))))))</f>
        <v>DEBIL</v>
      </c>
      <c r="AA1756" s="238"/>
      <c r="AB1756" s="232" t="s">
        <v>44</v>
      </c>
      <c r="AC1756" s="158" t="s">
        <v>616</v>
      </c>
      <c r="AD1756" s="158" t="s">
        <v>617</v>
      </c>
      <c r="AE1756" s="158" t="s">
        <v>618</v>
      </c>
      <c r="AF1756" s="158" t="s">
        <v>619</v>
      </c>
      <c r="AG1756" s="158" t="s">
        <v>723</v>
      </c>
      <c r="AH1756" s="158" t="s">
        <v>723</v>
      </c>
      <c r="AI1756" s="126" t="s">
        <v>723</v>
      </c>
      <c r="AJ1756" s="127"/>
      <c r="AK1756" s="127"/>
      <c r="AL1756" s="127"/>
      <c r="AM1756" s="127"/>
      <c r="AN1756" s="128"/>
    </row>
    <row r="1757" spans="1:40" s="64" customFormat="1" ht="13.15" customHeight="1" x14ac:dyDescent="0.2">
      <c r="A1757" s="220"/>
      <c r="B1757" s="220"/>
      <c r="C1757" s="220"/>
      <c r="D1757" s="220"/>
      <c r="E1757" s="220"/>
      <c r="F1757" s="220"/>
      <c r="G1757" s="220"/>
      <c r="H1757" s="238"/>
      <c r="I1757" s="274" t="s">
        <v>45</v>
      </c>
      <c r="J1757" s="275" t="s">
        <v>73</v>
      </c>
      <c r="K1757" s="158"/>
      <c r="L1757" s="233"/>
      <c r="M1757" s="233"/>
      <c r="N1757" s="233"/>
      <c r="O1757" s="233"/>
      <c r="P1757" s="161"/>
      <c r="Q1757" s="240"/>
      <c r="R1757" s="240"/>
      <c r="S1757" s="240"/>
      <c r="T1757" s="241" t="s">
        <v>42</v>
      </c>
      <c r="U1757" s="56" t="s">
        <v>43</v>
      </c>
      <c r="V1757" s="111" t="s">
        <v>74</v>
      </c>
      <c r="W1757" s="111"/>
      <c r="X1757" s="240"/>
      <c r="Y1757" s="252"/>
      <c r="Z1757" s="233"/>
      <c r="AA1757" s="238"/>
      <c r="AB1757" s="233"/>
      <c r="AC1757" s="246"/>
      <c r="AD1757" s="161"/>
      <c r="AE1757" s="244"/>
      <c r="AF1757" s="244"/>
      <c r="AG1757" s="244"/>
      <c r="AH1757" s="244"/>
      <c r="AI1757" s="129"/>
      <c r="AJ1757" s="130"/>
      <c r="AK1757" s="130"/>
      <c r="AL1757" s="130"/>
      <c r="AM1757" s="130"/>
      <c r="AN1757" s="131"/>
    </row>
    <row r="1758" spans="1:40" s="64" customFormat="1" ht="13.15" customHeight="1" x14ac:dyDescent="0.2">
      <c r="A1758" s="220"/>
      <c r="B1758" s="220"/>
      <c r="C1758" s="220"/>
      <c r="D1758" s="220"/>
      <c r="E1758" s="220"/>
      <c r="F1758" s="220"/>
      <c r="G1758" s="220"/>
      <c r="H1758" s="238"/>
      <c r="I1758" s="274"/>
      <c r="J1758" s="276"/>
      <c r="K1758" s="161"/>
      <c r="L1758" s="233"/>
      <c r="M1758" s="233"/>
      <c r="N1758" s="233"/>
      <c r="O1758" s="233"/>
      <c r="P1758" s="161"/>
      <c r="Q1758" s="240"/>
      <c r="R1758" s="240"/>
      <c r="S1758" s="240"/>
      <c r="T1758" s="242"/>
      <c r="U1758" s="56" t="s">
        <v>46</v>
      </c>
      <c r="V1758" s="111" t="s">
        <v>74</v>
      </c>
      <c r="W1758" s="111"/>
      <c r="X1758" s="240"/>
      <c r="Y1758" s="252"/>
      <c r="Z1758" s="233"/>
      <c r="AA1758" s="238"/>
      <c r="AB1758" s="233"/>
      <c r="AC1758" s="246"/>
      <c r="AD1758" s="161"/>
      <c r="AE1758" s="244"/>
      <c r="AF1758" s="244"/>
      <c r="AG1758" s="244"/>
      <c r="AH1758" s="244"/>
      <c r="AI1758" s="129"/>
      <c r="AJ1758" s="130"/>
      <c r="AK1758" s="130"/>
      <c r="AL1758" s="130"/>
      <c r="AM1758" s="130"/>
      <c r="AN1758" s="131"/>
    </row>
    <row r="1759" spans="1:40" s="64" customFormat="1" ht="13.15" customHeight="1" x14ac:dyDescent="0.2">
      <c r="A1759" s="220"/>
      <c r="B1759" s="220"/>
      <c r="C1759" s="220"/>
      <c r="D1759" s="220"/>
      <c r="E1759" s="220"/>
      <c r="F1759" s="220"/>
      <c r="G1759" s="220"/>
      <c r="H1759" s="238"/>
      <c r="I1759" s="274"/>
      <c r="J1759" s="277"/>
      <c r="K1759" s="162"/>
      <c r="L1759" s="233"/>
      <c r="M1759" s="233"/>
      <c r="N1759" s="233"/>
      <c r="O1759" s="233"/>
      <c r="P1759" s="161"/>
      <c r="Q1759" s="240"/>
      <c r="R1759" s="240"/>
      <c r="S1759" s="240"/>
      <c r="T1759" s="242"/>
      <c r="U1759" s="56" t="s">
        <v>47</v>
      </c>
      <c r="V1759" s="111"/>
      <c r="W1759" s="111" t="s">
        <v>74</v>
      </c>
      <c r="X1759" s="240"/>
      <c r="Y1759" s="252"/>
      <c r="Z1759" s="233"/>
      <c r="AA1759" s="238"/>
      <c r="AB1759" s="233"/>
      <c r="AC1759" s="246"/>
      <c r="AD1759" s="161"/>
      <c r="AE1759" s="244"/>
      <c r="AF1759" s="244"/>
      <c r="AG1759" s="244"/>
      <c r="AH1759" s="244"/>
      <c r="AI1759" s="129"/>
      <c r="AJ1759" s="130"/>
      <c r="AK1759" s="130"/>
      <c r="AL1759" s="130"/>
      <c r="AM1759" s="130"/>
      <c r="AN1759" s="131"/>
    </row>
    <row r="1760" spans="1:40" s="64" customFormat="1" ht="13.15" customHeight="1" x14ac:dyDescent="0.2">
      <c r="A1760" s="220"/>
      <c r="B1760" s="220"/>
      <c r="C1760" s="220"/>
      <c r="D1760" s="220"/>
      <c r="E1760" s="220"/>
      <c r="F1760" s="220"/>
      <c r="G1760" s="220"/>
      <c r="H1760" s="238"/>
      <c r="I1760" s="56" t="s">
        <v>49</v>
      </c>
      <c r="J1760" s="29" t="s">
        <v>73</v>
      </c>
      <c r="K1760" s="29"/>
      <c r="L1760" s="233"/>
      <c r="M1760" s="233"/>
      <c r="N1760" s="233"/>
      <c r="O1760" s="233"/>
      <c r="P1760" s="161"/>
      <c r="Q1760" s="240"/>
      <c r="R1760" s="240"/>
      <c r="S1760" s="240"/>
      <c r="T1760" s="242"/>
      <c r="U1760" s="56" t="s">
        <v>48</v>
      </c>
      <c r="V1760" s="111" t="s">
        <v>74</v>
      </c>
      <c r="W1760" s="111"/>
      <c r="X1760" s="240"/>
      <c r="Y1760" s="252"/>
      <c r="Z1760" s="233"/>
      <c r="AA1760" s="238"/>
      <c r="AB1760" s="233"/>
      <c r="AC1760" s="246"/>
      <c r="AD1760" s="161"/>
      <c r="AE1760" s="244"/>
      <c r="AF1760" s="244"/>
      <c r="AG1760" s="244"/>
      <c r="AH1760" s="244"/>
      <c r="AI1760" s="129"/>
      <c r="AJ1760" s="130"/>
      <c r="AK1760" s="130"/>
      <c r="AL1760" s="130"/>
      <c r="AM1760" s="130"/>
      <c r="AN1760" s="131"/>
    </row>
    <row r="1761" spans="1:40" s="64" customFormat="1" ht="13.15" customHeight="1" x14ac:dyDescent="0.2">
      <c r="A1761" s="220"/>
      <c r="B1761" s="220"/>
      <c r="C1761" s="220"/>
      <c r="D1761" s="220"/>
      <c r="E1761" s="220"/>
      <c r="F1761" s="220"/>
      <c r="G1761" s="220"/>
      <c r="H1761" s="238"/>
      <c r="I1761" s="274" t="s">
        <v>51</v>
      </c>
      <c r="J1761" s="275" t="s">
        <v>73</v>
      </c>
      <c r="K1761" s="275"/>
      <c r="L1761" s="233"/>
      <c r="M1761" s="233"/>
      <c r="N1761" s="233"/>
      <c r="O1761" s="233"/>
      <c r="P1761" s="161"/>
      <c r="Q1761" s="240"/>
      <c r="R1761" s="240"/>
      <c r="S1761" s="240"/>
      <c r="T1761" s="242"/>
      <c r="U1761" s="56" t="s">
        <v>50</v>
      </c>
      <c r="V1761" s="111"/>
      <c r="W1761" s="111" t="s">
        <v>74</v>
      </c>
      <c r="X1761" s="240"/>
      <c r="Y1761" s="252"/>
      <c r="Z1761" s="233"/>
      <c r="AA1761" s="238"/>
      <c r="AB1761" s="233"/>
      <c r="AC1761" s="246"/>
      <c r="AD1761" s="161"/>
      <c r="AE1761" s="244"/>
      <c r="AF1761" s="244"/>
      <c r="AG1761" s="244"/>
      <c r="AH1761" s="244"/>
      <c r="AI1761" s="129"/>
      <c r="AJ1761" s="130"/>
      <c r="AK1761" s="130"/>
      <c r="AL1761" s="130"/>
      <c r="AM1761" s="130"/>
      <c r="AN1761" s="131"/>
    </row>
    <row r="1762" spans="1:40" s="64" customFormat="1" ht="13.15" customHeight="1" x14ac:dyDescent="0.2">
      <c r="A1762" s="220"/>
      <c r="B1762" s="220"/>
      <c r="C1762" s="220"/>
      <c r="D1762" s="220"/>
      <c r="E1762" s="220"/>
      <c r="F1762" s="220"/>
      <c r="G1762" s="220"/>
      <c r="H1762" s="238"/>
      <c r="I1762" s="274"/>
      <c r="J1762" s="276"/>
      <c r="K1762" s="276"/>
      <c r="L1762" s="233"/>
      <c r="M1762" s="233"/>
      <c r="N1762" s="233"/>
      <c r="O1762" s="233"/>
      <c r="P1762" s="161"/>
      <c r="Q1762" s="240"/>
      <c r="R1762" s="240"/>
      <c r="S1762" s="240"/>
      <c r="T1762" s="242"/>
      <c r="U1762" s="56" t="s">
        <v>52</v>
      </c>
      <c r="V1762" s="111" t="s">
        <v>74</v>
      </c>
      <c r="W1762" s="111"/>
      <c r="X1762" s="240"/>
      <c r="Y1762" s="252"/>
      <c r="Z1762" s="233"/>
      <c r="AA1762" s="238"/>
      <c r="AB1762" s="233"/>
      <c r="AC1762" s="246"/>
      <c r="AD1762" s="161"/>
      <c r="AE1762" s="244"/>
      <c r="AF1762" s="244"/>
      <c r="AG1762" s="244"/>
      <c r="AH1762" s="244"/>
      <c r="AI1762" s="129"/>
      <c r="AJ1762" s="130"/>
      <c r="AK1762" s="130"/>
      <c r="AL1762" s="130"/>
      <c r="AM1762" s="130"/>
      <c r="AN1762" s="131"/>
    </row>
    <row r="1763" spans="1:40" s="64" customFormat="1" ht="13.15" customHeight="1" x14ac:dyDescent="0.2">
      <c r="A1763" s="220"/>
      <c r="B1763" s="220"/>
      <c r="C1763" s="220"/>
      <c r="D1763" s="220"/>
      <c r="E1763" s="220"/>
      <c r="F1763" s="220"/>
      <c r="G1763" s="220"/>
      <c r="H1763" s="238"/>
      <c r="I1763" s="274"/>
      <c r="J1763" s="277"/>
      <c r="K1763" s="277"/>
      <c r="L1763" s="233"/>
      <c r="M1763" s="233"/>
      <c r="N1763" s="233"/>
      <c r="O1763" s="233"/>
      <c r="P1763" s="162"/>
      <c r="Q1763" s="272"/>
      <c r="R1763" s="272"/>
      <c r="S1763" s="272"/>
      <c r="T1763" s="243"/>
      <c r="U1763" s="56" t="s">
        <v>53</v>
      </c>
      <c r="V1763" s="111" t="s">
        <v>74</v>
      </c>
      <c r="W1763" s="111"/>
      <c r="X1763" s="272"/>
      <c r="Y1763" s="252"/>
      <c r="Z1763" s="233"/>
      <c r="AA1763" s="238"/>
      <c r="AB1763" s="233"/>
      <c r="AC1763" s="246"/>
      <c r="AD1763" s="161"/>
      <c r="AE1763" s="244"/>
      <c r="AF1763" s="244"/>
      <c r="AG1763" s="244"/>
      <c r="AH1763" s="244"/>
      <c r="AI1763" s="129"/>
      <c r="AJ1763" s="130"/>
      <c r="AK1763" s="130"/>
      <c r="AL1763" s="130"/>
      <c r="AM1763" s="130"/>
      <c r="AN1763" s="131"/>
    </row>
    <row r="1764" spans="1:40" s="64" customFormat="1" ht="13.15" customHeight="1" x14ac:dyDescent="0.2">
      <c r="A1764" s="220"/>
      <c r="B1764" s="220"/>
      <c r="C1764" s="220"/>
      <c r="D1764" s="220"/>
      <c r="E1764" s="220"/>
      <c r="F1764" s="220"/>
      <c r="G1764" s="220"/>
      <c r="H1764" s="238"/>
      <c r="I1764" s="274" t="s">
        <v>55</v>
      </c>
      <c r="J1764" s="275" t="s">
        <v>73</v>
      </c>
      <c r="K1764" s="275"/>
      <c r="L1764" s="233"/>
      <c r="M1764" s="233"/>
      <c r="N1764" s="233"/>
      <c r="O1764" s="233"/>
      <c r="P1764" s="239"/>
      <c r="Q1764" s="239"/>
      <c r="R1764" s="239"/>
      <c r="S1764" s="239"/>
      <c r="T1764" s="241" t="s">
        <v>54</v>
      </c>
      <c r="U1764" s="56" t="s">
        <v>43</v>
      </c>
      <c r="V1764" s="111"/>
      <c r="W1764" s="111"/>
      <c r="X1764" s="238">
        <v>0</v>
      </c>
      <c r="Y1764" s="252"/>
      <c r="Z1764" s="233"/>
      <c r="AA1764" s="238"/>
      <c r="AB1764" s="233"/>
      <c r="AC1764" s="246"/>
      <c r="AD1764" s="161"/>
      <c r="AE1764" s="244"/>
      <c r="AF1764" s="244"/>
      <c r="AG1764" s="244"/>
      <c r="AH1764" s="244"/>
      <c r="AI1764" s="129"/>
      <c r="AJ1764" s="130"/>
      <c r="AK1764" s="130"/>
      <c r="AL1764" s="130"/>
      <c r="AM1764" s="130"/>
      <c r="AN1764" s="131"/>
    </row>
    <row r="1765" spans="1:40" s="64" customFormat="1" ht="13.15" customHeight="1" x14ac:dyDescent="0.2">
      <c r="A1765" s="220"/>
      <c r="B1765" s="220"/>
      <c r="C1765" s="220"/>
      <c r="D1765" s="220"/>
      <c r="E1765" s="220"/>
      <c r="F1765" s="220"/>
      <c r="G1765" s="220"/>
      <c r="H1765" s="238"/>
      <c r="I1765" s="274"/>
      <c r="J1765" s="276"/>
      <c r="K1765" s="276"/>
      <c r="L1765" s="233"/>
      <c r="M1765" s="233"/>
      <c r="N1765" s="233"/>
      <c r="O1765" s="233"/>
      <c r="P1765" s="240"/>
      <c r="Q1765" s="240"/>
      <c r="R1765" s="240"/>
      <c r="S1765" s="240"/>
      <c r="T1765" s="242"/>
      <c r="U1765" s="56" t="s">
        <v>46</v>
      </c>
      <c r="V1765" s="111"/>
      <c r="W1765" s="111"/>
      <c r="X1765" s="238"/>
      <c r="Y1765" s="252"/>
      <c r="Z1765" s="233"/>
      <c r="AA1765" s="238"/>
      <c r="AB1765" s="233"/>
      <c r="AC1765" s="246"/>
      <c r="AD1765" s="161"/>
      <c r="AE1765" s="244"/>
      <c r="AF1765" s="244"/>
      <c r="AG1765" s="244"/>
      <c r="AH1765" s="244"/>
      <c r="AI1765" s="129"/>
      <c r="AJ1765" s="130"/>
      <c r="AK1765" s="130"/>
      <c r="AL1765" s="130"/>
      <c r="AM1765" s="130"/>
      <c r="AN1765" s="131"/>
    </row>
    <row r="1766" spans="1:40" s="64" customFormat="1" ht="13.15" customHeight="1" x14ac:dyDescent="0.2">
      <c r="A1766" s="220"/>
      <c r="B1766" s="220"/>
      <c r="C1766" s="220"/>
      <c r="D1766" s="220"/>
      <c r="E1766" s="220"/>
      <c r="F1766" s="220"/>
      <c r="G1766" s="220"/>
      <c r="H1766" s="238"/>
      <c r="I1766" s="274"/>
      <c r="J1766" s="277"/>
      <c r="K1766" s="277"/>
      <c r="L1766" s="233"/>
      <c r="M1766" s="233"/>
      <c r="N1766" s="233"/>
      <c r="O1766" s="233"/>
      <c r="P1766" s="240"/>
      <c r="Q1766" s="240"/>
      <c r="R1766" s="240"/>
      <c r="S1766" s="240"/>
      <c r="T1766" s="242"/>
      <c r="U1766" s="56" t="s">
        <v>47</v>
      </c>
      <c r="V1766" s="111"/>
      <c r="W1766" s="111"/>
      <c r="X1766" s="238"/>
      <c r="Y1766" s="252"/>
      <c r="Z1766" s="233"/>
      <c r="AA1766" s="238"/>
      <c r="AB1766" s="233"/>
      <c r="AC1766" s="246"/>
      <c r="AD1766" s="161"/>
      <c r="AE1766" s="244"/>
      <c r="AF1766" s="244"/>
      <c r="AG1766" s="244"/>
      <c r="AH1766" s="244"/>
      <c r="AI1766" s="129"/>
      <c r="AJ1766" s="130"/>
      <c r="AK1766" s="130"/>
      <c r="AL1766" s="130"/>
      <c r="AM1766" s="130"/>
      <c r="AN1766" s="131"/>
    </row>
    <row r="1767" spans="1:40" s="64" customFormat="1" ht="13.15" customHeight="1" x14ac:dyDescent="0.2">
      <c r="A1767" s="220"/>
      <c r="B1767" s="220"/>
      <c r="C1767" s="220"/>
      <c r="D1767" s="220"/>
      <c r="E1767" s="220"/>
      <c r="F1767" s="220"/>
      <c r="G1767" s="220"/>
      <c r="H1767" s="238"/>
      <c r="I1767" s="56" t="s">
        <v>56</v>
      </c>
      <c r="J1767" s="29"/>
      <c r="K1767" s="29" t="s">
        <v>73</v>
      </c>
      <c r="L1767" s="233"/>
      <c r="M1767" s="233"/>
      <c r="N1767" s="233"/>
      <c r="O1767" s="233"/>
      <c r="P1767" s="240"/>
      <c r="Q1767" s="240"/>
      <c r="R1767" s="240"/>
      <c r="S1767" s="240"/>
      <c r="T1767" s="242"/>
      <c r="U1767" s="56" t="s">
        <v>48</v>
      </c>
      <c r="V1767" s="111"/>
      <c r="W1767" s="111"/>
      <c r="X1767" s="238"/>
      <c r="Y1767" s="252"/>
      <c r="Z1767" s="233"/>
      <c r="AA1767" s="238"/>
      <c r="AB1767" s="233"/>
      <c r="AC1767" s="246"/>
      <c r="AD1767" s="161"/>
      <c r="AE1767" s="244"/>
      <c r="AF1767" s="244"/>
      <c r="AG1767" s="244"/>
      <c r="AH1767" s="244"/>
      <c r="AI1767" s="129"/>
      <c r="AJ1767" s="130"/>
      <c r="AK1767" s="130"/>
      <c r="AL1767" s="130"/>
      <c r="AM1767" s="130"/>
      <c r="AN1767" s="131"/>
    </row>
    <row r="1768" spans="1:40" s="64" customFormat="1" ht="13.15" customHeight="1" x14ac:dyDescent="0.2">
      <c r="A1768" s="220"/>
      <c r="B1768" s="220"/>
      <c r="C1768" s="220"/>
      <c r="D1768" s="220"/>
      <c r="E1768" s="220"/>
      <c r="F1768" s="220"/>
      <c r="G1768" s="220"/>
      <c r="H1768" s="238"/>
      <c r="I1768" s="274" t="s">
        <v>57</v>
      </c>
      <c r="J1768" s="275" t="s">
        <v>73</v>
      </c>
      <c r="K1768" s="275"/>
      <c r="L1768" s="233"/>
      <c r="M1768" s="233"/>
      <c r="N1768" s="233"/>
      <c r="O1768" s="233"/>
      <c r="P1768" s="240"/>
      <c r="Q1768" s="240"/>
      <c r="R1768" s="240"/>
      <c r="S1768" s="240"/>
      <c r="T1768" s="242"/>
      <c r="U1768" s="56" t="s">
        <v>50</v>
      </c>
      <c r="V1768" s="111"/>
      <c r="W1768" s="111"/>
      <c r="X1768" s="238"/>
      <c r="Y1768" s="252"/>
      <c r="Z1768" s="233"/>
      <c r="AA1768" s="238"/>
      <c r="AB1768" s="233"/>
      <c r="AC1768" s="246"/>
      <c r="AD1768" s="161"/>
      <c r="AE1768" s="244"/>
      <c r="AF1768" s="244"/>
      <c r="AG1768" s="244"/>
      <c r="AH1768" s="244"/>
      <c r="AI1768" s="129"/>
      <c r="AJ1768" s="130"/>
      <c r="AK1768" s="130"/>
      <c r="AL1768" s="130"/>
      <c r="AM1768" s="130"/>
      <c r="AN1768" s="131"/>
    </row>
    <row r="1769" spans="1:40" s="64" customFormat="1" ht="13.15" customHeight="1" x14ac:dyDescent="0.2">
      <c r="A1769" s="220"/>
      <c r="B1769" s="220"/>
      <c r="C1769" s="220"/>
      <c r="D1769" s="220"/>
      <c r="E1769" s="220"/>
      <c r="F1769" s="220"/>
      <c r="G1769" s="220"/>
      <c r="H1769" s="238"/>
      <c r="I1769" s="274"/>
      <c r="J1769" s="276"/>
      <c r="K1769" s="276"/>
      <c r="L1769" s="233"/>
      <c r="M1769" s="233"/>
      <c r="N1769" s="233"/>
      <c r="O1769" s="233"/>
      <c r="P1769" s="240"/>
      <c r="Q1769" s="240"/>
      <c r="R1769" s="240"/>
      <c r="S1769" s="240"/>
      <c r="T1769" s="242"/>
      <c r="U1769" s="56" t="s">
        <v>52</v>
      </c>
      <c r="V1769" s="111"/>
      <c r="W1769" s="111"/>
      <c r="X1769" s="238"/>
      <c r="Y1769" s="252"/>
      <c r="Z1769" s="233"/>
      <c r="AA1769" s="238"/>
      <c r="AB1769" s="233"/>
      <c r="AC1769" s="246"/>
      <c r="AD1769" s="161"/>
      <c r="AE1769" s="244"/>
      <c r="AF1769" s="244"/>
      <c r="AG1769" s="244"/>
      <c r="AH1769" s="244"/>
      <c r="AI1769" s="129"/>
      <c r="AJ1769" s="130"/>
      <c r="AK1769" s="130"/>
      <c r="AL1769" s="130"/>
      <c r="AM1769" s="130"/>
      <c r="AN1769" s="131"/>
    </row>
    <row r="1770" spans="1:40" s="64" customFormat="1" ht="13.15" customHeight="1" x14ac:dyDescent="0.2">
      <c r="A1770" s="220"/>
      <c r="B1770" s="220"/>
      <c r="C1770" s="220"/>
      <c r="D1770" s="220"/>
      <c r="E1770" s="220"/>
      <c r="F1770" s="220"/>
      <c r="G1770" s="220"/>
      <c r="H1770" s="238"/>
      <c r="I1770" s="274"/>
      <c r="J1770" s="277"/>
      <c r="K1770" s="277"/>
      <c r="L1770" s="233"/>
      <c r="M1770" s="233"/>
      <c r="N1770" s="233"/>
      <c r="O1770" s="233"/>
      <c r="P1770" s="240"/>
      <c r="Q1770" s="240"/>
      <c r="R1770" s="240"/>
      <c r="S1770" s="240"/>
      <c r="T1770" s="243"/>
      <c r="U1770" s="56" t="s">
        <v>53</v>
      </c>
      <c r="V1770" s="111"/>
      <c r="W1770" s="111"/>
      <c r="X1770" s="238"/>
      <c r="Y1770" s="252"/>
      <c r="Z1770" s="233"/>
      <c r="AA1770" s="238"/>
      <c r="AB1770" s="233"/>
      <c r="AC1770" s="246"/>
      <c r="AD1770" s="161"/>
      <c r="AE1770" s="244"/>
      <c r="AF1770" s="244"/>
      <c r="AG1770" s="244"/>
      <c r="AH1770" s="244"/>
      <c r="AI1770" s="129"/>
      <c r="AJ1770" s="130"/>
      <c r="AK1770" s="130"/>
      <c r="AL1770" s="130"/>
      <c r="AM1770" s="130"/>
      <c r="AN1770" s="131"/>
    </row>
    <row r="1771" spans="1:40" s="64" customFormat="1" ht="13.15" customHeight="1" x14ac:dyDescent="0.2">
      <c r="A1771" s="220"/>
      <c r="B1771" s="220"/>
      <c r="C1771" s="220"/>
      <c r="D1771" s="220"/>
      <c r="E1771" s="220"/>
      <c r="F1771" s="220"/>
      <c r="G1771" s="220"/>
      <c r="H1771" s="238"/>
      <c r="I1771" s="278" t="s">
        <v>59</v>
      </c>
      <c r="J1771" s="275"/>
      <c r="K1771" s="275" t="s">
        <v>73</v>
      </c>
      <c r="L1771" s="233"/>
      <c r="M1771" s="233"/>
      <c r="N1771" s="233"/>
      <c r="O1771" s="233"/>
      <c r="P1771" s="239"/>
      <c r="Q1771" s="239"/>
      <c r="R1771" s="239"/>
      <c r="S1771" s="239"/>
      <c r="T1771" s="241" t="s">
        <v>58</v>
      </c>
      <c r="U1771" s="56" t="s">
        <v>43</v>
      </c>
      <c r="V1771" s="111"/>
      <c r="W1771" s="111"/>
      <c r="X1771" s="238">
        <v>0</v>
      </c>
      <c r="Y1771" s="252"/>
      <c r="Z1771" s="233"/>
      <c r="AA1771" s="238"/>
      <c r="AB1771" s="233"/>
      <c r="AC1771" s="246"/>
      <c r="AD1771" s="161"/>
      <c r="AE1771" s="244"/>
      <c r="AF1771" s="244"/>
      <c r="AG1771" s="244"/>
      <c r="AH1771" s="244"/>
      <c r="AI1771" s="129"/>
      <c r="AJ1771" s="130"/>
      <c r="AK1771" s="130"/>
      <c r="AL1771" s="130"/>
      <c r="AM1771" s="130"/>
      <c r="AN1771" s="131"/>
    </row>
    <row r="1772" spans="1:40" s="64" customFormat="1" ht="13.15" customHeight="1" x14ac:dyDescent="0.2">
      <c r="A1772" s="220"/>
      <c r="B1772" s="220"/>
      <c r="C1772" s="220"/>
      <c r="D1772" s="220"/>
      <c r="E1772" s="220"/>
      <c r="F1772" s="220"/>
      <c r="G1772" s="220"/>
      <c r="H1772" s="238"/>
      <c r="I1772" s="279"/>
      <c r="J1772" s="276"/>
      <c r="K1772" s="276"/>
      <c r="L1772" s="233"/>
      <c r="M1772" s="233"/>
      <c r="N1772" s="233"/>
      <c r="O1772" s="233"/>
      <c r="P1772" s="240"/>
      <c r="Q1772" s="240"/>
      <c r="R1772" s="240"/>
      <c r="S1772" s="240"/>
      <c r="T1772" s="242"/>
      <c r="U1772" s="56" t="s">
        <v>46</v>
      </c>
      <c r="V1772" s="111"/>
      <c r="W1772" s="111"/>
      <c r="X1772" s="238"/>
      <c r="Y1772" s="252"/>
      <c r="Z1772" s="233"/>
      <c r="AA1772" s="238"/>
      <c r="AB1772" s="233"/>
      <c r="AC1772" s="246"/>
      <c r="AD1772" s="161"/>
      <c r="AE1772" s="244"/>
      <c r="AF1772" s="244"/>
      <c r="AG1772" s="244"/>
      <c r="AH1772" s="244"/>
      <c r="AI1772" s="129"/>
      <c r="AJ1772" s="130"/>
      <c r="AK1772" s="130"/>
      <c r="AL1772" s="130"/>
      <c r="AM1772" s="130"/>
      <c r="AN1772" s="131"/>
    </row>
    <row r="1773" spans="1:40" s="64" customFormat="1" ht="13.15" customHeight="1" x14ac:dyDescent="0.2">
      <c r="A1773" s="220"/>
      <c r="B1773" s="220"/>
      <c r="C1773" s="220"/>
      <c r="D1773" s="220"/>
      <c r="E1773" s="220"/>
      <c r="F1773" s="220"/>
      <c r="G1773" s="220"/>
      <c r="H1773" s="238"/>
      <c r="I1773" s="279"/>
      <c r="J1773" s="276"/>
      <c r="K1773" s="276"/>
      <c r="L1773" s="233"/>
      <c r="M1773" s="233"/>
      <c r="N1773" s="233"/>
      <c r="O1773" s="233"/>
      <c r="P1773" s="240"/>
      <c r="Q1773" s="240"/>
      <c r="R1773" s="240"/>
      <c r="S1773" s="240"/>
      <c r="T1773" s="242"/>
      <c r="U1773" s="56" t="s">
        <v>47</v>
      </c>
      <c r="V1773" s="111"/>
      <c r="W1773" s="111"/>
      <c r="X1773" s="238"/>
      <c r="Y1773" s="252"/>
      <c r="Z1773" s="233"/>
      <c r="AA1773" s="238"/>
      <c r="AB1773" s="233"/>
      <c r="AC1773" s="246"/>
      <c r="AD1773" s="161"/>
      <c r="AE1773" s="244"/>
      <c r="AF1773" s="244"/>
      <c r="AG1773" s="244"/>
      <c r="AH1773" s="244"/>
      <c r="AI1773" s="129"/>
      <c r="AJ1773" s="130"/>
      <c r="AK1773" s="130"/>
      <c r="AL1773" s="130"/>
      <c r="AM1773" s="130"/>
      <c r="AN1773" s="131"/>
    </row>
    <row r="1774" spans="1:40" s="64" customFormat="1" ht="13.15" customHeight="1" x14ac:dyDescent="0.2">
      <c r="A1774" s="220"/>
      <c r="B1774" s="220"/>
      <c r="C1774" s="220"/>
      <c r="D1774" s="220"/>
      <c r="E1774" s="220"/>
      <c r="F1774" s="220"/>
      <c r="G1774" s="220"/>
      <c r="H1774" s="238"/>
      <c r="I1774" s="280"/>
      <c r="J1774" s="277"/>
      <c r="K1774" s="277"/>
      <c r="L1774" s="233"/>
      <c r="M1774" s="233"/>
      <c r="N1774" s="233"/>
      <c r="O1774" s="233"/>
      <c r="P1774" s="240"/>
      <c r="Q1774" s="240"/>
      <c r="R1774" s="240"/>
      <c r="S1774" s="240"/>
      <c r="T1774" s="242"/>
      <c r="U1774" s="56" t="s">
        <v>48</v>
      </c>
      <c r="V1774" s="111"/>
      <c r="W1774" s="111"/>
      <c r="X1774" s="238"/>
      <c r="Y1774" s="252"/>
      <c r="Z1774" s="233"/>
      <c r="AA1774" s="238"/>
      <c r="AB1774" s="233"/>
      <c r="AC1774" s="246"/>
      <c r="AD1774" s="161"/>
      <c r="AE1774" s="244"/>
      <c r="AF1774" s="244"/>
      <c r="AG1774" s="244"/>
      <c r="AH1774" s="244"/>
      <c r="AI1774" s="129"/>
      <c r="AJ1774" s="130"/>
      <c r="AK1774" s="130"/>
      <c r="AL1774" s="130"/>
      <c r="AM1774" s="130"/>
      <c r="AN1774" s="131"/>
    </row>
    <row r="1775" spans="1:40" s="64" customFormat="1" ht="13.15" customHeight="1" x14ac:dyDescent="0.2">
      <c r="A1775" s="220"/>
      <c r="B1775" s="220"/>
      <c r="C1775" s="220"/>
      <c r="D1775" s="220"/>
      <c r="E1775" s="220"/>
      <c r="F1775" s="220"/>
      <c r="G1775" s="220"/>
      <c r="H1775" s="238"/>
      <c r="I1775" s="56" t="s">
        <v>60</v>
      </c>
      <c r="J1775" s="29" t="s">
        <v>73</v>
      </c>
      <c r="K1775" s="29"/>
      <c r="L1775" s="233"/>
      <c r="M1775" s="233"/>
      <c r="N1775" s="233"/>
      <c r="O1775" s="233"/>
      <c r="P1775" s="240"/>
      <c r="Q1775" s="240"/>
      <c r="R1775" s="240"/>
      <c r="S1775" s="240"/>
      <c r="T1775" s="242"/>
      <c r="U1775" s="56" t="s">
        <v>50</v>
      </c>
      <c r="V1775" s="111"/>
      <c r="W1775" s="111"/>
      <c r="X1775" s="238"/>
      <c r="Y1775" s="252"/>
      <c r="Z1775" s="233"/>
      <c r="AA1775" s="238"/>
      <c r="AB1775" s="233"/>
      <c r="AC1775" s="246"/>
      <c r="AD1775" s="161"/>
      <c r="AE1775" s="244"/>
      <c r="AF1775" s="244"/>
      <c r="AG1775" s="244"/>
      <c r="AH1775" s="244"/>
      <c r="AI1775" s="129"/>
      <c r="AJ1775" s="130"/>
      <c r="AK1775" s="130"/>
      <c r="AL1775" s="130"/>
      <c r="AM1775" s="130"/>
      <c r="AN1775" s="131"/>
    </row>
    <row r="1776" spans="1:40" s="64" customFormat="1" ht="13.15" customHeight="1" x14ac:dyDescent="0.2">
      <c r="A1776" s="220"/>
      <c r="B1776" s="220"/>
      <c r="C1776" s="220"/>
      <c r="D1776" s="220"/>
      <c r="E1776" s="220"/>
      <c r="F1776" s="220"/>
      <c r="G1776" s="220"/>
      <c r="H1776" s="238"/>
      <c r="I1776" s="274" t="s">
        <v>61</v>
      </c>
      <c r="J1776" s="275" t="s">
        <v>73</v>
      </c>
      <c r="K1776" s="275"/>
      <c r="L1776" s="233"/>
      <c r="M1776" s="233"/>
      <c r="N1776" s="233"/>
      <c r="O1776" s="233"/>
      <c r="P1776" s="240"/>
      <c r="Q1776" s="240"/>
      <c r="R1776" s="240"/>
      <c r="S1776" s="240"/>
      <c r="T1776" s="242"/>
      <c r="U1776" s="56" t="s">
        <v>52</v>
      </c>
      <c r="V1776" s="111"/>
      <c r="W1776" s="111"/>
      <c r="X1776" s="238"/>
      <c r="Y1776" s="252"/>
      <c r="Z1776" s="233"/>
      <c r="AA1776" s="238"/>
      <c r="AB1776" s="233"/>
      <c r="AC1776" s="246"/>
      <c r="AD1776" s="161"/>
      <c r="AE1776" s="244"/>
      <c r="AF1776" s="244"/>
      <c r="AG1776" s="244"/>
      <c r="AH1776" s="244"/>
      <c r="AI1776" s="129"/>
      <c r="AJ1776" s="130"/>
      <c r="AK1776" s="130"/>
      <c r="AL1776" s="130"/>
      <c r="AM1776" s="130"/>
      <c r="AN1776" s="131"/>
    </row>
    <row r="1777" spans="1:40" s="64" customFormat="1" ht="13.15" customHeight="1" x14ac:dyDescent="0.2">
      <c r="A1777" s="220"/>
      <c r="B1777" s="220"/>
      <c r="C1777" s="220"/>
      <c r="D1777" s="220"/>
      <c r="E1777" s="220"/>
      <c r="F1777" s="220"/>
      <c r="G1777" s="220"/>
      <c r="H1777" s="238"/>
      <c r="I1777" s="274"/>
      <c r="J1777" s="276"/>
      <c r="K1777" s="276"/>
      <c r="L1777" s="233"/>
      <c r="M1777" s="233"/>
      <c r="N1777" s="233"/>
      <c r="O1777" s="233"/>
      <c r="P1777" s="240"/>
      <c r="Q1777" s="240"/>
      <c r="R1777" s="240"/>
      <c r="S1777" s="240"/>
      <c r="T1777" s="243"/>
      <c r="U1777" s="56" t="s">
        <v>53</v>
      </c>
      <c r="V1777" s="111"/>
      <c r="W1777" s="111"/>
      <c r="X1777" s="238"/>
      <c r="Y1777" s="252"/>
      <c r="Z1777" s="233"/>
      <c r="AA1777" s="238"/>
      <c r="AB1777" s="233"/>
      <c r="AC1777" s="246"/>
      <c r="AD1777" s="161"/>
      <c r="AE1777" s="244"/>
      <c r="AF1777" s="244"/>
      <c r="AG1777" s="244"/>
      <c r="AH1777" s="244"/>
      <c r="AI1777" s="129"/>
      <c r="AJ1777" s="130"/>
      <c r="AK1777" s="130"/>
      <c r="AL1777" s="130"/>
      <c r="AM1777" s="130"/>
      <c r="AN1777" s="131"/>
    </row>
    <row r="1778" spans="1:40" s="64" customFormat="1" ht="13.15" customHeight="1" x14ac:dyDescent="0.2">
      <c r="A1778" s="220"/>
      <c r="B1778" s="220"/>
      <c r="C1778" s="220"/>
      <c r="D1778" s="220"/>
      <c r="E1778" s="220"/>
      <c r="F1778" s="220"/>
      <c r="G1778" s="220"/>
      <c r="H1778" s="238"/>
      <c r="I1778" s="274"/>
      <c r="J1778" s="277"/>
      <c r="K1778" s="277"/>
      <c r="L1778" s="233"/>
      <c r="M1778" s="233"/>
      <c r="N1778" s="233"/>
      <c r="O1778" s="233"/>
      <c r="P1778" s="239"/>
      <c r="Q1778" s="239"/>
      <c r="R1778" s="239"/>
      <c r="S1778" s="239"/>
      <c r="T1778" s="241" t="s">
        <v>62</v>
      </c>
      <c r="U1778" s="56" t="s">
        <v>43</v>
      </c>
      <c r="V1778" s="111"/>
      <c r="W1778" s="111"/>
      <c r="X1778" s="238">
        <v>0</v>
      </c>
      <c r="Y1778" s="252"/>
      <c r="Z1778" s="233"/>
      <c r="AA1778" s="238"/>
      <c r="AB1778" s="233"/>
      <c r="AC1778" s="246"/>
      <c r="AD1778" s="161"/>
      <c r="AE1778" s="244"/>
      <c r="AF1778" s="244"/>
      <c r="AG1778" s="244"/>
      <c r="AH1778" s="244"/>
      <c r="AI1778" s="129"/>
      <c r="AJ1778" s="130"/>
      <c r="AK1778" s="130"/>
      <c r="AL1778" s="130"/>
      <c r="AM1778" s="130"/>
      <c r="AN1778" s="131"/>
    </row>
    <row r="1779" spans="1:40" s="64" customFormat="1" ht="13.15" customHeight="1" x14ac:dyDescent="0.2">
      <c r="A1779" s="220"/>
      <c r="B1779" s="220"/>
      <c r="C1779" s="220"/>
      <c r="D1779" s="220"/>
      <c r="E1779" s="220"/>
      <c r="F1779" s="220"/>
      <c r="G1779" s="220"/>
      <c r="H1779" s="238"/>
      <c r="I1779" s="56" t="s">
        <v>63</v>
      </c>
      <c r="J1779" s="29"/>
      <c r="K1779" s="29" t="s">
        <v>73</v>
      </c>
      <c r="L1779" s="233"/>
      <c r="M1779" s="233"/>
      <c r="N1779" s="233"/>
      <c r="O1779" s="233"/>
      <c r="P1779" s="240"/>
      <c r="Q1779" s="240"/>
      <c r="R1779" s="240"/>
      <c r="S1779" s="240"/>
      <c r="T1779" s="242"/>
      <c r="U1779" s="56" t="s">
        <v>46</v>
      </c>
      <c r="V1779" s="111"/>
      <c r="W1779" s="111"/>
      <c r="X1779" s="238"/>
      <c r="Y1779" s="252"/>
      <c r="Z1779" s="233"/>
      <c r="AA1779" s="238"/>
      <c r="AB1779" s="233"/>
      <c r="AC1779" s="246"/>
      <c r="AD1779" s="161"/>
      <c r="AE1779" s="244"/>
      <c r="AF1779" s="244"/>
      <c r="AG1779" s="244"/>
      <c r="AH1779" s="244"/>
      <c r="AI1779" s="129"/>
      <c r="AJ1779" s="130"/>
      <c r="AK1779" s="130"/>
      <c r="AL1779" s="130"/>
      <c r="AM1779" s="130"/>
      <c r="AN1779" s="131"/>
    </row>
    <row r="1780" spans="1:40" s="64" customFormat="1" ht="13.15" customHeight="1" x14ac:dyDescent="0.2">
      <c r="A1780" s="220"/>
      <c r="B1780" s="220"/>
      <c r="C1780" s="220"/>
      <c r="D1780" s="220"/>
      <c r="E1780" s="220"/>
      <c r="F1780" s="220"/>
      <c r="G1780" s="220"/>
      <c r="H1780" s="238"/>
      <c r="I1780" s="56" t="s">
        <v>64</v>
      </c>
      <c r="J1780" s="29"/>
      <c r="K1780" s="29" t="s">
        <v>73</v>
      </c>
      <c r="L1780" s="233"/>
      <c r="M1780" s="233"/>
      <c r="N1780" s="233"/>
      <c r="O1780" s="233"/>
      <c r="P1780" s="240"/>
      <c r="Q1780" s="240"/>
      <c r="R1780" s="240"/>
      <c r="S1780" s="240"/>
      <c r="T1780" s="242"/>
      <c r="U1780" s="56" t="s">
        <v>47</v>
      </c>
      <c r="V1780" s="111"/>
      <c r="W1780" s="111"/>
      <c r="X1780" s="238"/>
      <c r="Y1780" s="252"/>
      <c r="Z1780" s="233"/>
      <c r="AA1780" s="238"/>
      <c r="AB1780" s="233"/>
      <c r="AC1780" s="246"/>
      <c r="AD1780" s="161"/>
      <c r="AE1780" s="244"/>
      <c r="AF1780" s="244"/>
      <c r="AG1780" s="244"/>
      <c r="AH1780" s="244"/>
      <c r="AI1780" s="129"/>
      <c r="AJ1780" s="130"/>
      <c r="AK1780" s="130"/>
      <c r="AL1780" s="130"/>
      <c r="AM1780" s="130"/>
      <c r="AN1780" s="131"/>
    </row>
    <row r="1781" spans="1:40" s="64" customFormat="1" ht="13.15" customHeight="1" x14ac:dyDescent="0.2">
      <c r="A1781" s="220"/>
      <c r="B1781" s="220"/>
      <c r="C1781" s="220"/>
      <c r="D1781" s="220"/>
      <c r="E1781" s="220"/>
      <c r="F1781" s="220"/>
      <c r="G1781" s="220"/>
      <c r="H1781" s="238"/>
      <c r="I1781" s="56" t="s">
        <v>65</v>
      </c>
      <c r="J1781" s="29"/>
      <c r="K1781" s="29" t="s">
        <v>73</v>
      </c>
      <c r="L1781" s="233"/>
      <c r="M1781" s="233"/>
      <c r="N1781" s="233"/>
      <c r="O1781" s="233"/>
      <c r="P1781" s="240"/>
      <c r="Q1781" s="240"/>
      <c r="R1781" s="240"/>
      <c r="S1781" s="240"/>
      <c r="T1781" s="242"/>
      <c r="U1781" s="56" t="s">
        <v>48</v>
      </c>
      <c r="V1781" s="111"/>
      <c r="W1781" s="111"/>
      <c r="X1781" s="238"/>
      <c r="Y1781" s="252"/>
      <c r="Z1781" s="233"/>
      <c r="AA1781" s="238"/>
      <c r="AB1781" s="233"/>
      <c r="AC1781" s="246"/>
      <c r="AD1781" s="161"/>
      <c r="AE1781" s="244"/>
      <c r="AF1781" s="244"/>
      <c r="AG1781" s="244"/>
      <c r="AH1781" s="244"/>
      <c r="AI1781" s="129"/>
      <c r="AJ1781" s="130"/>
      <c r="AK1781" s="130"/>
      <c r="AL1781" s="130"/>
      <c r="AM1781" s="130"/>
      <c r="AN1781" s="131"/>
    </row>
    <row r="1782" spans="1:40" s="64" customFormat="1" ht="13.15" customHeight="1" x14ac:dyDescent="0.2">
      <c r="A1782" s="220"/>
      <c r="B1782" s="220"/>
      <c r="C1782" s="220"/>
      <c r="D1782" s="220"/>
      <c r="E1782" s="220"/>
      <c r="F1782" s="220"/>
      <c r="G1782" s="220"/>
      <c r="H1782" s="238"/>
      <c r="I1782" s="56" t="s">
        <v>66</v>
      </c>
      <c r="J1782" s="29"/>
      <c r="K1782" s="29" t="s">
        <v>73</v>
      </c>
      <c r="L1782" s="233"/>
      <c r="M1782" s="233"/>
      <c r="N1782" s="233"/>
      <c r="O1782" s="233"/>
      <c r="P1782" s="240"/>
      <c r="Q1782" s="240"/>
      <c r="R1782" s="240"/>
      <c r="S1782" s="240"/>
      <c r="T1782" s="242"/>
      <c r="U1782" s="56" t="s">
        <v>50</v>
      </c>
      <c r="V1782" s="111"/>
      <c r="W1782" s="111"/>
      <c r="X1782" s="238"/>
      <c r="Y1782" s="252"/>
      <c r="Z1782" s="233"/>
      <c r="AA1782" s="238"/>
      <c r="AB1782" s="233"/>
      <c r="AC1782" s="246"/>
      <c r="AD1782" s="161"/>
      <c r="AE1782" s="244"/>
      <c r="AF1782" s="244"/>
      <c r="AG1782" s="244"/>
      <c r="AH1782" s="244"/>
      <c r="AI1782" s="129"/>
      <c r="AJ1782" s="130"/>
      <c r="AK1782" s="130"/>
      <c r="AL1782" s="130"/>
      <c r="AM1782" s="130"/>
      <c r="AN1782" s="131"/>
    </row>
    <row r="1783" spans="1:40" s="64" customFormat="1" ht="13.15" customHeight="1" x14ac:dyDescent="0.2">
      <c r="A1783" s="220"/>
      <c r="B1783" s="220"/>
      <c r="C1783" s="220"/>
      <c r="D1783" s="220"/>
      <c r="E1783" s="220"/>
      <c r="F1783" s="220"/>
      <c r="G1783" s="220"/>
      <c r="H1783" s="238"/>
      <c r="I1783" s="56" t="s">
        <v>67</v>
      </c>
      <c r="J1783" s="29" t="s">
        <v>73</v>
      </c>
      <c r="K1783" s="29"/>
      <c r="L1783" s="233"/>
      <c r="M1783" s="233"/>
      <c r="N1783" s="233"/>
      <c r="O1783" s="233"/>
      <c r="P1783" s="240"/>
      <c r="Q1783" s="240"/>
      <c r="R1783" s="240"/>
      <c r="S1783" s="240"/>
      <c r="T1783" s="242"/>
      <c r="U1783" s="56" t="s">
        <v>52</v>
      </c>
      <c r="V1783" s="111"/>
      <c r="W1783" s="111"/>
      <c r="X1783" s="238"/>
      <c r="Y1783" s="252"/>
      <c r="Z1783" s="233"/>
      <c r="AA1783" s="238"/>
      <c r="AB1783" s="233"/>
      <c r="AC1783" s="246"/>
      <c r="AD1783" s="161"/>
      <c r="AE1783" s="244"/>
      <c r="AF1783" s="244"/>
      <c r="AG1783" s="244"/>
      <c r="AH1783" s="244"/>
      <c r="AI1783" s="129"/>
      <c r="AJ1783" s="130"/>
      <c r="AK1783" s="130"/>
      <c r="AL1783" s="130"/>
      <c r="AM1783" s="130"/>
      <c r="AN1783" s="131"/>
    </row>
    <row r="1784" spans="1:40" s="64" customFormat="1" ht="13.15" customHeight="1" x14ac:dyDescent="0.2">
      <c r="A1784" s="220"/>
      <c r="B1784" s="220"/>
      <c r="C1784" s="220"/>
      <c r="D1784" s="220"/>
      <c r="E1784" s="220"/>
      <c r="F1784" s="220"/>
      <c r="G1784" s="220"/>
      <c r="H1784" s="238"/>
      <c r="I1784" s="56" t="s">
        <v>68</v>
      </c>
      <c r="J1784" s="29"/>
      <c r="K1784" s="29" t="s">
        <v>73</v>
      </c>
      <c r="L1784" s="233"/>
      <c r="M1784" s="233"/>
      <c r="N1784" s="233"/>
      <c r="O1784" s="233"/>
      <c r="P1784" s="240"/>
      <c r="Q1784" s="240"/>
      <c r="R1784" s="240"/>
      <c r="S1784" s="240"/>
      <c r="T1784" s="243"/>
      <c r="U1784" s="56" t="s">
        <v>53</v>
      </c>
      <c r="V1784" s="111"/>
      <c r="W1784" s="111"/>
      <c r="X1784" s="238"/>
      <c r="Y1784" s="253"/>
      <c r="Z1784" s="233"/>
      <c r="AA1784" s="238"/>
      <c r="AB1784" s="233"/>
      <c r="AC1784" s="246"/>
      <c r="AD1784" s="161"/>
      <c r="AE1784" s="244"/>
      <c r="AF1784" s="244"/>
      <c r="AG1784" s="244"/>
      <c r="AH1784" s="244"/>
      <c r="AI1784" s="129"/>
      <c r="AJ1784" s="130"/>
      <c r="AK1784" s="130"/>
      <c r="AL1784" s="130"/>
      <c r="AM1784" s="130"/>
      <c r="AN1784" s="131"/>
    </row>
    <row r="1785" spans="1:40" s="64" customFormat="1" ht="13.15" customHeight="1" x14ac:dyDescent="0.2">
      <c r="A1785" s="220"/>
      <c r="B1785" s="220"/>
      <c r="C1785" s="220"/>
      <c r="D1785" s="220"/>
      <c r="E1785" s="220"/>
      <c r="F1785" s="220"/>
      <c r="G1785" s="220"/>
      <c r="H1785" s="238"/>
      <c r="I1785" s="56" t="s">
        <v>70</v>
      </c>
      <c r="J1785" s="29" t="s">
        <v>73</v>
      </c>
      <c r="K1785" s="29"/>
      <c r="L1785" s="233"/>
      <c r="M1785" s="233"/>
      <c r="N1785" s="233"/>
      <c r="O1785" s="233"/>
      <c r="P1785" s="263" t="s">
        <v>69</v>
      </c>
      <c r="Q1785" s="264"/>
      <c r="R1785" s="264"/>
      <c r="S1785" s="264"/>
      <c r="T1785" s="264"/>
      <c r="U1785" s="264"/>
      <c r="V1785" s="264"/>
      <c r="W1785" s="264"/>
      <c r="X1785" s="264"/>
      <c r="Y1785" s="265"/>
      <c r="Z1785" s="233"/>
      <c r="AA1785" s="238"/>
      <c r="AB1785" s="233"/>
      <c r="AC1785" s="246"/>
      <c r="AD1785" s="161"/>
      <c r="AE1785" s="244"/>
      <c r="AF1785" s="244"/>
      <c r="AG1785" s="244"/>
      <c r="AH1785" s="244"/>
      <c r="AI1785" s="129"/>
      <c r="AJ1785" s="130"/>
      <c r="AK1785" s="130"/>
      <c r="AL1785" s="130"/>
      <c r="AM1785" s="130"/>
      <c r="AN1785" s="131"/>
    </row>
    <row r="1786" spans="1:40" s="64" customFormat="1" ht="13.15" customHeight="1" x14ac:dyDescent="0.2">
      <c r="A1786" s="220"/>
      <c r="B1786" s="220"/>
      <c r="C1786" s="220"/>
      <c r="D1786" s="220"/>
      <c r="E1786" s="220"/>
      <c r="F1786" s="220"/>
      <c r="G1786" s="220"/>
      <c r="H1786" s="238"/>
      <c r="I1786" s="56" t="s">
        <v>71</v>
      </c>
      <c r="J1786" s="29" t="s">
        <v>73</v>
      </c>
      <c r="K1786" s="29"/>
      <c r="L1786" s="233"/>
      <c r="M1786" s="233"/>
      <c r="N1786" s="233"/>
      <c r="O1786" s="233"/>
      <c r="P1786" s="266"/>
      <c r="Q1786" s="267"/>
      <c r="R1786" s="267"/>
      <c r="S1786" s="267"/>
      <c r="T1786" s="267"/>
      <c r="U1786" s="267"/>
      <c r="V1786" s="267"/>
      <c r="W1786" s="267"/>
      <c r="X1786" s="267"/>
      <c r="Y1786" s="268"/>
      <c r="Z1786" s="233"/>
      <c r="AA1786" s="238"/>
      <c r="AB1786" s="233"/>
      <c r="AC1786" s="246"/>
      <c r="AD1786" s="161"/>
      <c r="AE1786" s="244"/>
      <c r="AF1786" s="244"/>
      <c r="AG1786" s="244"/>
      <c r="AH1786" s="244"/>
      <c r="AI1786" s="129"/>
      <c r="AJ1786" s="130"/>
      <c r="AK1786" s="130"/>
      <c r="AL1786" s="130"/>
      <c r="AM1786" s="130"/>
      <c r="AN1786" s="131"/>
    </row>
    <row r="1787" spans="1:40" s="64" customFormat="1" ht="13.15" customHeight="1" x14ac:dyDescent="0.2">
      <c r="A1787" s="220"/>
      <c r="B1787" s="220"/>
      <c r="C1787" s="220"/>
      <c r="D1787" s="220"/>
      <c r="E1787" s="220"/>
      <c r="F1787" s="220"/>
      <c r="G1787" s="220"/>
      <c r="H1787" s="238"/>
      <c r="I1787" s="34" t="s">
        <v>72</v>
      </c>
      <c r="J1787" s="29"/>
      <c r="K1787" s="29" t="s">
        <v>73</v>
      </c>
      <c r="L1787" s="234"/>
      <c r="M1787" s="234"/>
      <c r="N1787" s="234"/>
      <c r="O1787" s="234"/>
      <c r="P1787" s="269"/>
      <c r="Q1787" s="270"/>
      <c r="R1787" s="270"/>
      <c r="S1787" s="270"/>
      <c r="T1787" s="270"/>
      <c r="U1787" s="270"/>
      <c r="V1787" s="270"/>
      <c r="W1787" s="270"/>
      <c r="X1787" s="270"/>
      <c r="Y1787" s="271"/>
      <c r="Z1787" s="234"/>
      <c r="AA1787" s="238"/>
      <c r="AB1787" s="234"/>
      <c r="AC1787" s="247"/>
      <c r="AD1787" s="162"/>
      <c r="AE1787" s="245"/>
      <c r="AF1787" s="245"/>
      <c r="AG1787" s="245"/>
      <c r="AH1787" s="245"/>
      <c r="AI1787" s="132"/>
      <c r="AJ1787" s="133"/>
      <c r="AK1787" s="133"/>
      <c r="AL1787" s="133"/>
      <c r="AM1787" s="133"/>
      <c r="AN1787" s="134"/>
    </row>
    <row r="1788" spans="1:40" s="64" customFormat="1" ht="13.15" customHeight="1" x14ac:dyDescent="0.2">
      <c r="A1788" s="220"/>
      <c r="B1788" s="220"/>
      <c r="C1788" s="220"/>
      <c r="D1788" s="220" t="s">
        <v>605</v>
      </c>
      <c r="E1788" s="220" t="s">
        <v>690</v>
      </c>
      <c r="F1788" s="220" t="s">
        <v>606</v>
      </c>
      <c r="G1788" s="220">
        <v>1</v>
      </c>
      <c r="H1788" s="238" t="s">
        <v>608</v>
      </c>
      <c r="I1788" s="56" t="s">
        <v>41</v>
      </c>
      <c r="J1788" s="112" t="s">
        <v>73</v>
      </c>
      <c r="K1788" s="110"/>
      <c r="L1788" s="232">
        <f>COUNTIF(J1788:J1819,"x")</f>
        <v>15</v>
      </c>
      <c r="M1788" s="232" t="str">
        <f>IF(L1788&lt;6,"5",IF(L1788&gt;11,"20",IF(#REF!&gt;6,"10","10 ")))</f>
        <v>20</v>
      </c>
      <c r="N1788" s="232">
        <f>(G1788*M1788)</f>
        <v>20</v>
      </c>
      <c r="O1788" s="232" t="str">
        <f>IF(N1788&lt;11,"BAJA",IF(N1788&gt;59,"EXTREMA",IF(N1788=15,"MODERADA",IF(N1788=20,"MODERADA",IF(N1788=25,"MODERADA",IF(N1788=30,"ALTA",IF(N1788=40,"ALTA",IF(N1788=50,"ALTA"," "))))))))</f>
        <v>MODERADA</v>
      </c>
      <c r="P1788" s="158" t="s">
        <v>611</v>
      </c>
      <c r="Q1788" s="115" t="s">
        <v>73</v>
      </c>
      <c r="R1788" s="115" t="s">
        <v>73</v>
      </c>
      <c r="S1788" s="115"/>
      <c r="T1788" s="242" t="s">
        <v>42</v>
      </c>
      <c r="U1788" s="116" t="s">
        <v>43</v>
      </c>
      <c r="V1788" s="117" t="s">
        <v>74</v>
      </c>
      <c r="W1788" s="117"/>
      <c r="X1788" s="240">
        <f>SUM(IF(V1788="x",15)+IF(V1790="x",5)+IF(V210="x",15)+IF(V1792="x",10)+IF(V1793="x",15)+IF(V1794="x",10)+IF(V1795="x",30))</f>
        <v>70</v>
      </c>
      <c r="Y1788" s="251">
        <f>AVERAGE(X1788:X1816)</f>
        <v>17.5</v>
      </c>
      <c r="Z1788" s="232" t="str">
        <f>IF(Y1790&lt;86,"DEBIL",IF(Y1790&gt;95,"FUERTE",IF(Y1790=86,"MODERADO",IF(Y1790=87,"MODERADO",IF(Y1790=88,"MODERADO",IF(Y1790=89,"MODERADO",IF(Y1790=90,"MODERADO",IF(Y1790=91,"MODERADO",IF(Y1790=92,"MODERADO",IF(Y1790=93,"MODERADO",IF(Y1790=94,"MODERADO",IF(Y1790=95,"MODERADO"," "))))))))))))</f>
        <v>DEBIL</v>
      </c>
      <c r="AA1788" s="118"/>
      <c r="AB1788" s="248" t="s">
        <v>44</v>
      </c>
      <c r="AC1788" s="158" t="s">
        <v>620</v>
      </c>
      <c r="AD1788" s="158" t="s">
        <v>621</v>
      </c>
      <c r="AE1788" s="158" t="s">
        <v>622</v>
      </c>
      <c r="AF1788" s="158" t="s">
        <v>623</v>
      </c>
      <c r="AG1788" s="158" t="s">
        <v>822</v>
      </c>
      <c r="AH1788" s="158" t="s">
        <v>823</v>
      </c>
      <c r="AI1788" s="126" t="s">
        <v>821</v>
      </c>
      <c r="AJ1788" s="127"/>
      <c r="AK1788" s="127"/>
      <c r="AL1788" s="127"/>
      <c r="AM1788" s="127"/>
      <c r="AN1788" s="128"/>
    </row>
    <row r="1789" spans="1:40" s="64" customFormat="1" ht="13.15" customHeight="1" x14ac:dyDescent="0.2">
      <c r="A1789" s="220"/>
      <c r="B1789" s="220"/>
      <c r="C1789" s="220"/>
      <c r="D1789" s="220"/>
      <c r="E1789" s="220"/>
      <c r="F1789" s="220"/>
      <c r="G1789" s="220"/>
      <c r="H1789" s="238"/>
      <c r="I1789" s="274" t="s">
        <v>45</v>
      </c>
      <c r="J1789" s="275" t="s">
        <v>73</v>
      </c>
      <c r="K1789" s="158"/>
      <c r="L1789" s="233"/>
      <c r="M1789" s="233"/>
      <c r="N1789" s="233"/>
      <c r="O1789" s="233"/>
      <c r="P1789" s="161"/>
      <c r="Q1789" s="115"/>
      <c r="R1789" s="115"/>
      <c r="S1789" s="115"/>
      <c r="T1789" s="242"/>
      <c r="U1789" s="119"/>
      <c r="V1789" s="120"/>
      <c r="W1789" s="120"/>
      <c r="X1789" s="240"/>
      <c r="Y1789" s="252"/>
      <c r="Z1789" s="233"/>
      <c r="AA1789" s="121"/>
      <c r="AB1789" s="249"/>
      <c r="AC1789" s="244"/>
      <c r="AD1789" s="244"/>
      <c r="AE1789" s="244"/>
      <c r="AF1789" s="244"/>
      <c r="AG1789" s="244"/>
      <c r="AH1789" s="244"/>
      <c r="AI1789" s="129"/>
      <c r="AJ1789" s="130"/>
      <c r="AK1789" s="130"/>
      <c r="AL1789" s="130"/>
      <c r="AM1789" s="130"/>
      <c r="AN1789" s="131"/>
    </row>
    <row r="1790" spans="1:40" s="64" customFormat="1" ht="13.15" customHeight="1" x14ac:dyDescent="0.2">
      <c r="A1790" s="220"/>
      <c r="B1790" s="220"/>
      <c r="C1790" s="220"/>
      <c r="D1790" s="220"/>
      <c r="E1790" s="220"/>
      <c r="F1790" s="220"/>
      <c r="G1790" s="220"/>
      <c r="H1790" s="238"/>
      <c r="I1790" s="274"/>
      <c r="J1790" s="276"/>
      <c r="K1790" s="161"/>
      <c r="L1790" s="233"/>
      <c r="M1790" s="233"/>
      <c r="N1790" s="233"/>
      <c r="O1790" s="233"/>
      <c r="P1790" s="161"/>
      <c r="Q1790" s="115"/>
      <c r="R1790" s="115"/>
      <c r="S1790" s="115"/>
      <c r="T1790" s="242"/>
      <c r="U1790" s="56" t="s">
        <v>46</v>
      </c>
      <c r="V1790" s="111" t="s">
        <v>74</v>
      </c>
      <c r="W1790" s="111"/>
      <c r="X1790" s="240"/>
      <c r="Y1790" s="252"/>
      <c r="Z1790" s="233"/>
      <c r="AA1790" s="240"/>
      <c r="AB1790" s="249"/>
      <c r="AC1790" s="244"/>
      <c r="AD1790" s="244"/>
      <c r="AE1790" s="244"/>
      <c r="AF1790" s="244"/>
      <c r="AG1790" s="244"/>
      <c r="AH1790" s="244"/>
      <c r="AI1790" s="129"/>
      <c r="AJ1790" s="130"/>
      <c r="AK1790" s="130"/>
      <c r="AL1790" s="130"/>
      <c r="AM1790" s="130"/>
      <c r="AN1790" s="131"/>
    </row>
    <row r="1791" spans="1:40" s="64" customFormat="1" ht="13.15" customHeight="1" x14ac:dyDescent="0.2">
      <c r="A1791" s="220"/>
      <c r="B1791" s="220"/>
      <c r="C1791" s="220"/>
      <c r="D1791" s="220"/>
      <c r="E1791" s="220"/>
      <c r="F1791" s="220"/>
      <c r="G1791" s="220"/>
      <c r="H1791" s="238"/>
      <c r="I1791" s="274"/>
      <c r="J1791" s="277"/>
      <c r="K1791" s="162"/>
      <c r="L1791" s="233"/>
      <c r="M1791" s="233"/>
      <c r="N1791" s="233"/>
      <c r="O1791" s="233"/>
      <c r="P1791" s="161"/>
      <c r="Q1791" s="115"/>
      <c r="R1791" s="115"/>
      <c r="S1791" s="115"/>
      <c r="T1791" s="242"/>
      <c r="U1791" s="56" t="s">
        <v>47</v>
      </c>
      <c r="V1791" s="111"/>
      <c r="W1791" s="111" t="s">
        <v>74</v>
      </c>
      <c r="X1791" s="240"/>
      <c r="Y1791" s="252"/>
      <c r="Z1791" s="233"/>
      <c r="AA1791" s="240"/>
      <c r="AB1791" s="249"/>
      <c r="AC1791" s="244"/>
      <c r="AD1791" s="244"/>
      <c r="AE1791" s="244"/>
      <c r="AF1791" s="244"/>
      <c r="AG1791" s="244"/>
      <c r="AH1791" s="244"/>
      <c r="AI1791" s="129"/>
      <c r="AJ1791" s="130"/>
      <c r="AK1791" s="130"/>
      <c r="AL1791" s="130"/>
      <c r="AM1791" s="130"/>
      <c r="AN1791" s="131"/>
    </row>
    <row r="1792" spans="1:40" s="64" customFormat="1" ht="13.15" customHeight="1" x14ac:dyDescent="0.2">
      <c r="A1792" s="220"/>
      <c r="B1792" s="220"/>
      <c r="C1792" s="220"/>
      <c r="D1792" s="220"/>
      <c r="E1792" s="220"/>
      <c r="F1792" s="220"/>
      <c r="G1792" s="220"/>
      <c r="H1792" s="238"/>
      <c r="I1792" s="56" t="s">
        <v>49</v>
      </c>
      <c r="J1792" s="29" t="s">
        <v>73</v>
      </c>
      <c r="K1792" s="29"/>
      <c r="L1792" s="233"/>
      <c r="M1792" s="233"/>
      <c r="N1792" s="233"/>
      <c r="O1792" s="233"/>
      <c r="P1792" s="161"/>
      <c r="Q1792" s="115"/>
      <c r="R1792" s="115"/>
      <c r="S1792" s="115"/>
      <c r="T1792" s="242"/>
      <c r="U1792" s="56" t="s">
        <v>48</v>
      </c>
      <c r="V1792" s="111" t="s">
        <v>74</v>
      </c>
      <c r="W1792" s="111"/>
      <c r="X1792" s="240"/>
      <c r="Y1792" s="252"/>
      <c r="Z1792" s="233"/>
      <c r="AA1792" s="240"/>
      <c r="AB1792" s="249"/>
      <c r="AC1792" s="244"/>
      <c r="AD1792" s="244"/>
      <c r="AE1792" s="244"/>
      <c r="AF1792" s="244"/>
      <c r="AG1792" s="244"/>
      <c r="AH1792" s="244"/>
      <c r="AI1792" s="129"/>
      <c r="AJ1792" s="130"/>
      <c r="AK1792" s="130"/>
      <c r="AL1792" s="130"/>
      <c r="AM1792" s="130"/>
      <c r="AN1792" s="131"/>
    </row>
    <row r="1793" spans="1:40" s="64" customFormat="1" ht="13.15" customHeight="1" x14ac:dyDescent="0.2">
      <c r="A1793" s="220"/>
      <c r="B1793" s="220"/>
      <c r="C1793" s="220"/>
      <c r="D1793" s="220"/>
      <c r="E1793" s="220"/>
      <c r="F1793" s="220"/>
      <c r="G1793" s="220"/>
      <c r="H1793" s="238"/>
      <c r="I1793" s="274" t="s">
        <v>51</v>
      </c>
      <c r="J1793" s="275" t="s">
        <v>73</v>
      </c>
      <c r="K1793" s="275"/>
      <c r="L1793" s="233"/>
      <c r="M1793" s="233"/>
      <c r="N1793" s="233"/>
      <c r="O1793" s="233"/>
      <c r="P1793" s="161"/>
      <c r="Q1793" s="115"/>
      <c r="R1793" s="115"/>
      <c r="S1793" s="115"/>
      <c r="T1793" s="242"/>
      <c r="U1793" s="56" t="s">
        <v>50</v>
      </c>
      <c r="V1793" s="111"/>
      <c r="W1793" s="111" t="s">
        <v>74</v>
      </c>
      <c r="X1793" s="240"/>
      <c r="Y1793" s="252"/>
      <c r="Z1793" s="233"/>
      <c r="AA1793" s="240"/>
      <c r="AB1793" s="249"/>
      <c r="AC1793" s="244"/>
      <c r="AD1793" s="244"/>
      <c r="AE1793" s="244"/>
      <c r="AF1793" s="244"/>
      <c r="AG1793" s="244"/>
      <c r="AH1793" s="244"/>
      <c r="AI1793" s="129"/>
      <c r="AJ1793" s="130"/>
      <c r="AK1793" s="130"/>
      <c r="AL1793" s="130"/>
      <c r="AM1793" s="130"/>
      <c r="AN1793" s="131"/>
    </row>
    <row r="1794" spans="1:40" s="64" customFormat="1" ht="13.15" customHeight="1" x14ac:dyDescent="0.2">
      <c r="A1794" s="220"/>
      <c r="B1794" s="220"/>
      <c r="C1794" s="220"/>
      <c r="D1794" s="220"/>
      <c r="E1794" s="220"/>
      <c r="F1794" s="220"/>
      <c r="G1794" s="220"/>
      <c r="H1794" s="238"/>
      <c r="I1794" s="274"/>
      <c r="J1794" s="276"/>
      <c r="K1794" s="276"/>
      <c r="L1794" s="233"/>
      <c r="M1794" s="233"/>
      <c r="N1794" s="233"/>
      <c r="O1794" s="233"/>
      <c r="P1794" s="161"/>
      <c r="Q1794" s="115"/>
      <c r="R1794" s="115"/>
      <c r="S1794" s="115"/>
      <c r="T1794" s="242"/>
      <c r="U1794" s="56" t="s">
        <v>52</v>
      </c>
      <c r="V1794" s="111" t="s">
        <v>74</v>
      </c>
      <c r="W1794" s="111"/>
      <c r="X1794" s="240"/>
      <c r="Y1794" s="252"/>
      <c r="Z1794" s="233"/>
      <c r="AA1794" s="240"/>
      <c r="AB1794" s="249"/>
      <c r="AC1794" s="244"/>
      <c r="AD1794" s="244"/>
      <c r="AE1794" s="244"/>
      <c r="AF1794" s="244"/>
      <c r="AG1794" s="244"/>
      <c r="AH1794" s="244"/>
      <c r="AI1794" s="129"/>
      <c r="AJ1794" s="130"/>
      <c r="AK1794" s="130"/>
      <c r="AL1794" s="130"/>
      <c r="AM1794" s="130"/>
      <c r="AN1794" s="131"/>
    </row>
    <row r="1795" spans="1:40" s="64" customFormat="1" ht="13.15" customHeight="1" x14ac:dyDescent="0.2">
      <c r="A1795" s="220"/>
      <c r="B1795" s="220"/>
      <c r="C1795" s="220"/>
      <c r="D1795" s="220"/>
      <c r="E1795" s="220"/>
      <c r="F1795" s="220"/>
      <c r="G1795" s="220"/>
      <c r="H1795" s="238"/>
      <c r="I1795" s="274"/>
      <c r="J1795" s="277"/>
      <c r="K1795" s="277"/>
      <c r="L1795" s="233"/>
      <c r="M1795" s="233"/>
      <c r="N1795" s="233"/>
      <c r="O1795" s="233"/>
      <c r="P1795" s="162"/>
      <c r="Q1795" s="113"/>
      <c r="R1795" s="113"/>
      <c r="S1795" s="113"/>
      <c r="T1795" s="243"/>
      <c r="U1795" s="56" t="s">
        <v>53</v>
      </c>
      <c r="V1795" s="111" t="s">
        <v>74</v>
      </c>
      <c r="W1795" s="111"/>
      <c r="X1795" s="272"/>
      <c r="Y1795" s="252"/>
      <c r="Z1795" s="233"/>
      <c r="AA1795" s="240"/>
      <c r="AB1795" s="249"/>
      <c r="AC1795" s="244"/>
      <c r="AD1795" s="244"/>
      <c r="AE1795" s="244"/>
      <c r="AF1795" s="244"/>
      <c r="AG1795" s="244"/>
      <c r="AH1795" s="244"/>
      <c r="AI1795" s="129"/>
      <c r="AJ1795" s="130"/>
      <c r="AK1795" s="130"/>
      <c r="AL1795" s="130"/>
      <c r="AM1795" s="130"/>
      <c r="AN1795" s="131"/>
    </row>
    <row r="1796" spans="1:40" s="64" customFormat="1" ht="13.15" customHeight="1" x14ac:dyDescent="0.2">
      <c r="A1796" s="220"/>
      <c r="B1796" s="220"/>
      <c r="C1796" s="220"/>
      <c r="D1796" s="220"/>
      <c r="E1796" s="220"/>
      <c r="F1796" s="220"/>
      <c r="G1796" s="220"/>
      <c r="H1796" s="238"/>
      <c r="I1796" s="274" t="s">
        <v>55</v>
      </c>
      <c r="J1796" s="275" t="s">
        <v>73</v>
      </c>
      <c r="K1796" s="275"/>
      <c r="L1796" s="233"/>
      <c r="M1796" s="233"/>
      <c r="N1796" s="233"/>
      <c r="O1796" s="233"/>
      <c r="P1796" s="122"/>
      <c r="Q1796" s="122"/>
      <c r="R1796" s="122"/>
      <c r="S1796" s="122"/>
      <c r="T1796" s="241" t="s">
        <v>54</v>
      </c>
      <c r="U1796" s="56" t="s">
        <v>43</v>
      </c>
      <c r="V1796" s="111"/>
      <c r="W1796" s="111"/>
      <c r="X1796" s="239">
        <v>0</v>
      </c>
      <c r="Y1796" s="252"/>
      <c r="Z1796" s="233"/>
      <c r="AA1796" s="240"/>
      <c r="AB1796" s="249"/>
      <c r="AC1796" s="244"/>
      <c r="AD1796" s="244"/>
      <c r="AE1796" s="244"/>
      <c r="AF1796" s="244"/>
      <c r="AG1796" s="244"/>
      <c r="AH1796" s="244"/>
      <c r="AI1796" s="129"/>
      <c r="AJ1796" s="130"/>
      <c r="AK1796" s="130"/>
      <c r="AL1796" s="130"/>
      <c r="AM1796" s="130"/>
      <c r="AN1796" s="131"/>
    </row>
    <row r="1797" spans="1:40" s="64" customFormat="1" ht="13.15" customHeight="1" x14ac:dyDescent="0.2">
      <c r="A1797" s="220"/>
      <c r="B1797" s="220"/>
      <c r="C1797" s="220"/>
      <c r="D1797" s="220"/>
      <c r="E1797" s="220"/>
      <c r="F1797" s="220"/>
      <c r="G1797" s="220"/>
      <c r="H1797" s="238"/>
      <c r="I1797" s="274"/>
      <c r="J1797" s="276"/>
      <c r="K1797" s="276"/>
      <c r="L1797" s="233"/>
      <c r="M1797" s="233"/>
      <c r="N1797" s="233"/>
      <c r="O1797" s="233"/>
      <c r="P1797" s="115"/>
      <c r="Q1797" s="115"/>
      <c r="R1797" s="115"/>
      <c r="S1797" s="115"/>
      <c r="T1797" s="242"/>
      <c r="U1797" s="56" t="s">
        <v>46</v>
      </c>
      <c r="V1797" s="111"/>
      <c r="W1797" s="111"/>
      <c r="X1797" s="240"/>
      <c r="Y1797" s="252"/>
      <c r="Z1797" s="233"/>
      <c r="AA1797" s="240"/>
      <c r="AB1797" s="249"/>
      <c r="AC1797" s="244"/>
      <c r="AD1797" s="244"/>
      <c r="AE1797" s="244"/>
      <c r="AF1797" s="244"/>
      <c r="AG1797" s="244"/>
      <c r="AH1797" s="244"/>
      <c r="AI1797" s="129"/>
      <c r="AJ1797" s="130"/>
      <c r="AK1797" s="130"/>
      <c r="AL1797" s="130"/>
      <c r="AM1797" s="130"/>
      <c r="AN1797" s="131"/>
    </row>
    <row r="1798" spans="1:40" s="64" customFormat="1" ht="13.15" customHeight="1" x14ac:dyDescent="0.2">
      <c r="A1798" s="220"/>
      <c r="B1798" s="220"/>
      <c r="C1798" s="220"/>
      <c r="D1798" s="220"/>
      <c r="E1798" s="220"/>
      <c r="F1798" s="220"/>
      <c r="G1798" s="220"/>
      <c r="H1798" s="238"/>
      <c r="I1798" s="274"/>
      <c r="J1798" s="277"/>
      <c r="K1798" s="277"/>
      <c r="L1798" s="233"/>
      <c r="M1798" s="233"/>
      <c r="N1798" s="233"/>
      <c r="O1798" s="233"/>
      <c r="P1798" s="115"/>
      <c r="Q1798" s="115"/>
      <c r="R1798" s="115"/>
      <c r="S1798" s="115"/>
      <c r="T1798" s="242"/>
      <c r="U1798" s="56" t="s">
        <v>47</v>
      </c>
      <c r="V1798" s="111"/>
      <c r="W1798" s="111"/>
      <c r="X1798" s="240"/>
      <c r="Y1798" s="252"/>
      <c r="Z1798" s="233"/>
      <c r="AA1798" s="240"/>
      <c r="AB1798" s="249"/>
      <c r="AC1798" s="244"/>
      <c r="AD1798" s="244"/>
      <c r="AE1798" s="244"/>
      <c r="AF1798" s="244"/>
      <c r="AG1798" s="244"/>
      <c r="AH1798" s="244"/>
      <c r="AI1798" s="129"/>
      <c r="AJ1798" s="130"/>
      <c r="AK1798" s="130"/>
      <c r="AL1798" s="130"/>
      <c r="AM1798" s="130"/>
      <c r="AN1798" s="131"/>
    </row>
    <row r="1799" spans="1:40" s="64" customFormat="1" ht="13.15" customHeight="1" x14ac:dyDescent="0.2">
      <c r="A1799" s="220"/>
      <c r="B1799" s="220"/>
      <c r="C1799" s="220"/>
      <c r="D1799" s="220"/>
      <c r="E1799" s="220"/>
      <c r="F1799" s="220"/>
      <c r="G1799" s="220"/>
      <c r="H1799" s="238"/>
      <c r="I1799" s="56" t="s">
        <v>56</v>
      </c>
      <c r="J1799" s="29"/>
      <c r="K1799" s="29" t="s">
        <v>73</v>
      </c>
      <c r="L1799" s="233"/>
      <c r="M1799" s="233"/>
      <c r="N1799" s="233"/>
      <c r="O1799" s="233"/>
      <c r="P1799" s="115"/>
      <c r="Q1799" s="115"/>
      <c r="R1799" s="115"/>
      <c r="S1799" s="115"/>
      <c r="T1799" s="242"/>
      <c r="U1799" s="56" t="s">
        <v>48</v>
      </c>
      <c r="V1799" s="111"/>
      <c r="W1799" s="111"/>
      <c r="X1799" s="240"/>
      <c r="Y1799" s="252"/>
      <c r="Z1799" s="233"/>
      <c r="AA1799" s="240"/>
      <c r="AB1799" s="249"/>
      <c r="AC1799" s="244"/>
      <c r="AD1799" s="244"/>
      <c r="AE1799" s="244"/>
      <c r="AF1799" s="244"/>
      <c r="AG1799" s="244"/>
      <c r="AH1799" s="244"/>
      <c r="AI1799" s="129"/>
      <c r="AJ1799" s="130"/>
      <c r="AK1799" s="130"/>
      <c r="AL1799" s="130"/>
      <c r="AM1799" s="130"/>
      <c r="AN1799" s="131"/>
    </row>
    <row r="1800" spans="1:40" s="64" customFormat="1" ht="13.15" customHeight="1" x14ac:dyDescent="0.2">
      <c r="A1800" s="220"/>
      <c r="B1800" s="220"/>
      <c r="C1800" s="220"/>
      <c r="D1800" s="220"/>
      <c r="E1800" s="220"/>
      <c r="F1800" s="220"/>
      <c r="G1800" s="220"/>
      <c r="H1800" s="238"/>
      <c r="I1800" s="274" t="s">
        <v>57</v>
      </c>
      <c r="J1800" s="275" t="s">
        <v>73</v>
      </c>
      <c r="K1800" s="275"/>
      <c r="L1800" s="233"/>
      <c r="M1800" s="233"/>
      <c r="N1800" s="233"/>
      <c r="O1800" s="233"/>
      <c r="P1800" s="115"/>
      <c r="Q1800" s="115"/>
      <c r="R1800" s="115"/>
      <c r="S1800" s="115"/>
      <c r="T1800" s="242"/>
      <c r="U1800" s="56" t="s">
        <v>50</v>
      </c>
      <c r="V1800" s="111"/>
      <c r="W1800" s="111"/>
      <c r="X1800" s="240"/>
      <c r="Y1800" s="252"/>
      <c r="Z1800" s="233"/>
      <c r="AA1800" s="240"/>
      <c r="AB1800" s="249"/>
      <c r="AC1800" s="244"/>
      <c r="AD1800" s="244"/>
      <c r="AE1800" s="244"/>
      <c r="AF1800" s="244"/>
      <c r="AG1800" s="244"/>
      <c r="AH1800" s="244"/>
      <c r="AI1800" s="129"/>
      <c r="AJ1800" s="130"/>
      <c r="AK1800" s="130"/>
      <c r="AL1800" s="130"/>
      <c r="AM1800" s="130"/>
      <c r="AN1800" s="131"/>
    </row>
    <row r="1801" spans="1:40" s="64" customFormat="1" ht="13.15" customHeight="1" x14ac:dyDescent="0.2">
      <c r="A1801" s="220"/>
      <c r="B1801" s="220"/>
      <c r="C1801" s="220"/>
      <c r="D1801" s="220"/>
      <c r="E1801" s="220"/>
      <c r="F1801" s="220"/>
      <c r="G1801" s="220"/>
      <c r="H1801" s="238"/>
      <c r="I1801" s="274"/>
      <c r="J1801" s="276"/>
      <c r="K1801" s="276"/>
      <c r="L1801" s="233"/>
      <c r="M1801" s="233"/>
      <c r="N1801" s="233"/>
      <c r="O1801" s="233"/>
      <c r="P1801" s="115"/>
      <c r="Q1801" s="115"/>
      <c r="R1801" s="115"/>
      <c r="S1801" s="115"/>
      <c r="T1801" s="242"/>
      <c r="U1801" s="56" t="s">
        <v>52</v>
      </c>
      <c r="V1801" s="111"/>
      <c r="W1801" s="111"/>
      <c r="X1801" s="240"/>
      <c r="Y1801" s="252"/>
      <c r="Z1801" s="233"/>
      <c r="AA1801" s="240"/>
      <c r="AB1801" s="249"/>
      <c r="AC1801" s="244"/>
      <c r="AD1801" s="244"/>
      <c r="AE1801" s="244"/>
      <c r="AF1801" s="244"/>
      <c r="AG1801" s="244"/>
      <c r="AH1801" s="244"/>
      <c r="AI1801" s="129"/>
      <c r="AJ1801" s="130"/>
      <c r="AK1801" s="130"/>
      <c r="AL1801" s="130"/>
      <c r="AM1801" s="130"/>
      <c r="AN1801" s="131"/>
    </row>
    <row r="1802" spans="1:40" s="64" customFormat="1" ht="13.15" customHeight="1" x14ac:dyDescent="0.2">
      <c r="A1802" s="220"/>
      <c r="B1802" s="220"/>
      <c r="C1802" s="220"/>
      <c r="D1802" s="220"/>
      <c r="E1802" s="220"/>
      <c r="F1802" s="220"/>
      <c r="G1802" s="220"/>
      <c r="H1802" s="238"/>
      <c r="I1802" s="274"/>
      <c r="J1802" s="277"/>
      <c r="K1802" s="277"/>
      <c r="L1802" s="233"/>
      <c r="M1802" s="233"/>
      <c r="N1802" s="233"/>
      <c r="O1802" s="233"/>
      <c r="P1802" s="115"/>
      <c r="Q1802" s="115"/>
      <c r="R1802" s="115"/>
      <c r="S1802" s="115"/>
      <c r="T1802" s="243"/>
      <c r="U1802" s="56" t="s">
        <v>53</v>
      </c>
      <c r="V1802" s="111"/>
      <c r="W1802" s="111"/>
      <c r="X1802" s="272"/>
      <c r="Y1802" s="252"/>
      <c r="Z1802" s="233"/>
      <c r="AA1802" s="240"/>
      <c r="AB1802" s="249"/>
      <c r="AC1802" s="244"/>
      <c r="AD1802" s="244"/>
      <c r="AE1802" s="244"/>
      <c r="AF1802" s="244"/>
      <c r="AG1802" s="244"/>
      <c r="AH1802" s="244"/>
      <c r="AI1802" s="129"/>
      <c r="AJ1802" s="130"/>
      <c r="AK1802" s="130"/>
      <c r="AL1802" s="130"/>
      <c r="AM1802" s="130"/>
      <c r="AN1802" s="131"/>
    </row>
    <row r="1803" spans="1:40" s="64" customFormat="1" ht="13.15" customHeight="1" x14ac:dyDescent="0.2">
      <c r="A1803" s="220"/>
      <c r="B1803" s="220"/>
      <c r="C1803" s="220"/>
      <c r="D1803" s="220"/>
      <c r="E1803" s="220"/>
      <c r="F1803" s="220"/>
      <c r="G1803" s="220"/>
      <c r="H1803" s="238"/>
      <c r="I1803" s="278" t="s">
        <v>59</v>
      </c>
      <c r="J1803" s="275"/>
      <c r="K1803" s="275" t="s">
        <v>73</v>
      </c>
      <c r="L1803" s="233"/>
      <c r="M1803" s="233"/>
      <c r="N1803" s="233"/>
      <c r="O1803" s="233"/>
      <c r="P1803" s="122"/>
      <c r="Q1803" s="122"/>
      <c r="R1803" s="122"/>
      <c r="S1803" s="122"/>
      <c r="T1803" s="241" t="s">
        <v>58</v>
      </c>
      <c r="U1803" s="56" t="s">
        <v>43</v>
      </c>
      <c r="V1803" s="111"/>
      <c r="W1803" s="111"/>
      <c r="X1803" s="239">
        <v>0</v>
      </c>
      <c r="Y1803" s="252"/>
      <c r="Z1803" s="233"/>
      <c r="AA1803" s="240"/>
      <c r="AB1803" s="249"/>
      <c r="AC1803" s="244"/>
      <c r="AD1803" s="244"/>
      <c r="AE1803" s="244"/>
      <c r="AF1803" s="244"/>
      <c r="AG1803" s="244"/>
      <c r="AH1803" s="244"/>
      <c r="AI1803" s="129"/>
      <c r="AJ1803" s="130"/>
      <c r="AK1803" s="130"/>
      <c r="AL1803" s="130"/>
      <c r="AM1803" s="130"/>
      <c r="AN1803" s="131"/>
    </row>
    <row r="1804" spans="1:40" s="64" customFormat="1" ht="13.15" customHeight="1" x14ac:dyDescent="0.2">
      <c r="A1804" s="220"/>
      <c r="B1804" s="220"/>
      <c r="C1804" s="220"/>
      <c r="D1804" s="220"/>
      <c r="E1804" s="220"/>
      <c r="F1804" s="220"/>
      <c r="G1804" s="220"/>
      <c r="H1804" s="238"/>
      <c r="I1804" s="279"/>
      <c r="J1804" s="276"/>
      <c r="K1804" s="276"/>
      <c r="L1804" s="233"/>
      <c r="M1804" s="233"/>
      <c r="N1804" s="233"/>
      <c r="O1804" s="233"/>
      <c r="P1804" s="115"/>
      <c r="Q1804" s="115"/>
      <c r="R1804" s="115"/>
      <c r="S1804" s="115"/>
      <c r="T1804" s="242"/>
      <c r="U1804" s="56" t="s">
        <v>46</v>
      </c>
      <c r="V1804" s="111"/>
      <c r="W1804" s="111"/>
      <c r="X1804" s="240"/>
      <c r="Y1804" s="252"/>
      <c r="Z1804" s="233"/>
      <c r="AA1804" s="240"/>
      <c r="AB1804" s="249"/>
      <c r="AC1804" s="244"/>
      <c r="AD1804" s="244"/>
      <c r="AE1804" s="244"/>
      <c r="AF1804" s="244"/>
      <c r="AG1804" s="244"/>
      <c r="AH1804" s="244"/>
      <c r="AI1804" s="129"/>
      <c r="AJ1804" s="130"/>
      <c r="AK1804" s="130"/>
      <c r="AL1804" s="130"/>
      <c r="AM1804" s="130"/>
      <c r="AN1804" s="131"/>
    </row>
    <row r="1805" spans="1:40" s="64" customFormat="1" ht="13.15" customHeight="1" x14ac:dyDescent="0.2">
      <c r="A1805" s="220"/>
      <c r="B1805" s="220"/>
      <c r="C1805" s="220"/>
      <c r="D1805" s="220"/>
      <c r="E1805" s="220"/>
      <c r="F1805" s="220"/>
      <c r="G1805" s="220"/>
      <c r="H1805" s="238"/>
      <c r="I1805" s="279"/>
      <c r="J1805" s="276"/>
      <c r="K1805" s="276"/>
      <c r="L1805" s="233"/>
      <c r="M1805" s="233"/>
      <c r="N1805" s="233"/>
      <c r="O1805" s="233"/>
      <c r="P1805" s="115"/>
      <c r="Q1805" s="115"/>
      <c r="R1805" s="115"/>
      <c r="S1805" s="115"/>
      <c r="T1805" s="242"/>
      <c r="U1805" s="56" t="s">
        <v>47</v>
      </c>
      <c r="V1805" s="111"/>
      <c r="W1805" s="111"/>
      <c r="X1805" s="240"/>
      <c r="Y1805" s="252"/>
      <c r="Z1805" s="233"/>
      <c r="AA1805" s="240"/>
      <c r="AB1805" s="249"/>
      <c r="AC1805" s="244"/>
      <c r="AD1805" s="244"/>
      <c r="AE1805" s="244"/>
      <c r="AF1805" s="244"/>
      <c r="AG1805" s="244"/>
      <c r="AH1805" s="244"/>
      <c r="AI1805" s="129"/>
      <c r="AJ1805" s="130"/>
      <c r="AK1805" s="130"/>
      <c r="AL1805" s="130"/>
      <c r="AM1805" s="130"/>
      <c r="AN1805" s="131"/>
    </row>
    <row r="1806" spans="1:40" s="64" customFormat="1" ht="13.15" customHeight="1" x14ac:dyDescent="0.2">
      <c r="A1806" s="220"/>
      <c r="B1806" s="220"/>
      <c r="C1806" s="220"/>
      <c r="D1806" s="220"/>
      <c r="E1806" s="220"/>
      <c r="F1806" s="220"/>
      <c r="G1806" s="220"/>
      <c r="H1806" s="238"/>
      <c r="I1806" s="280"/>
      <c r="J1806" s="277"/>
      <c r="K1806" s="277"/>
      <c r="L1806" s="233"/>
      <c r="M1806" s="233"/>
      <c r="N1806" s="233"/>
      <c r="O1806" s="233"/>
      <c r="P1806" s="115"/>
      <c r="Q1806" s="115"/>
      <c r="R1806" s="115"/>
      <c r="S1806" s="115"/>
      <c r="T1806" s="242"/>
      <c r="U1806" s="56" t="s">
        <v>48</v>
      </c>
      <c r="V1806" s="111"/>
      <c r="W1806" s="111"/>
      <c r="X1806" s="240"/>
      <c r="Y1806" s="252"/>
      <c r="Z1806" s="233"/>
      <c r="AA1806" s="240"/>
      <c r="AB1806" s="249"/>
      <c r="AC1806" s="244"/>
      <c r="AD1806" s="244"/>
      <c r="AE1806" s="244"/>
      <c r="AF1806" s="244"/>
      <c r="AG1806" s="244"/>
      <c r="AH1806" s="244"/>
      <c r="AI1806" s="129"/>
      <c r="AJ1806" s="130"/>
      <c r="AK1806" s="130"/>
      <c r="AL1806" s="130"/>
      <c r="AM1806" s="130"/>
      <c r="AN1806" s="131"/>
    </row>
    <row r="1807" spans="1:40" s="64" customFormat="1" ht="13.15" customHeight="1" x14ac:dyDescent="0.2">
      <c r="A1807" s="220"/>
      <c r="B1807" s="220"/>
      <c r="C1807" s="220"/>
      <c r="D1807" s="220"/>
      <c r="E1807" s="220"/>
      <c r="F1807" s="220"/>
      <c r="G1807" s="220"/>
      <c r="H1807" s="238"/>
      <c r="I1807" s="56" t="s">
        <v>60</v>
      </c>
      <c r="J1807" s="29" t="s">
        <v>73</v>
      </c>
      <c r="K1807" s="29"/>
      <c r="L1807" s="233"/>
      <c r="M1807" s="233"/>
      <c r="N1807" s="233"/>
      <c r="O1807" s="233"/>
      <c r="P1807" s="115"/>
      <c r="Q1807" s="115"/>
      <c r="R1807" s="115"/>
      <c r="S1807" s="115"/>
      <c r="T1807" s="242"/>
      <c r="U1807" s="56" t="s">
        <v>50</v>
      </c>
      <c r="V1807" s="111"/>
      <c r="W1807" s="111"/>
      <c r="X1807" s="240"/>
      <c r="Y1807" s="252"/>
      <c r="Z1807" s="233"/>
      <c r="AA1807" s="240"/>
      <c r="AB1807" s="249"/>
      <c r="AC1807" s="244"/>
      <c r="AD1807" s="244"/>
      <c r="AE1807" s="244"/>
      <c r="AF1807" s="244"/>
      <c r="AG1807" s="244"/>
      <c r="AH1807" s="244"/>
      <c r="AI1807" s="129"/>
      <c r="AJ1807" s="130"/>
      <c r="AK1807" s="130"/>
      <c r="AL1807" s="130"/>
      <c r="AM1807" s="130"/>
      <c r="AN1807" s="131"/>
    </row>
    <row r="1808" spans="1:40" s="64" customFormat="1" ht="13.15" customHeight="1" x14ac:dyDescent="0.2">
      <c r="A1808" s="220"/>
      <c r="B1808" s="220"/>
      <c r="C1808" s="220"/>
      <c r="D1808" s="220"/>
      <c r="E1808" s="220"/>
      <c r="F1808" s="220"/>
      <c r="G1808" s="220"/>
      <c r="H1808" s="238"/>
      <c r="I1808" s="274" t="s">
        <v>61</v>
      </c>
      <c r="J1808" s="275" t="s">
        <v>73</v>
      </c>
      <c r="K1808" s="275"/>
      <c r="L1808" s="233"/>
      <c r="M1808" s="233"/>
      <c r="N1808" s="233"/>
      <c r="O1808" s="233"/>
      <c r="P1808" s="115"/>
      <c r="Q1808" s="115"/>
      <c r="R1808" s="115"/>
      <c r="S1808" s="115"/>
      <c r="T1808" s="242"/>
      <c r="U1808" s="56" t="s">
        <v>52</v>
      </c>
      <c r="V1808" s="111"/>
      <c r="W1808" s="111"/>
      <c r="X1808" s="240"/>
      <c r="Y1808" s="252"/>
      <c r="Z1808" s="233"/>
      <c r="AA1808" s="240"/>
      <c r="AB1808" s="249"/>
      <c r="AC1808" s="244"/>
      <c r="AD1808" s="244"/>
      <c r="AE1808" s="244"/>
      <c r="AF1808" s="244"/>
      <c r="AG1808" s="244"/>
      <c r="AH1808" s="244"/>
      <c r="AI1808" s="129"/>
      <c r="AJ1808" s="130"/>
      <c r="AK1808" s="130"/>
      <c r="AL1808" s="130"/>
      <c r="AM1808" s="130"/>
      <c r="AN1808" s="131"/>
    </row>
    <row r="1809" spans="1:40" s="64" customFormat="1" ht="13.15" customHeight="1" x14ac:dyDescent="0.2">
      <c r="A1809" s="220"/>
      <c r="B1809" s="220"/>
      <c r="C1809" s="220"/>
      <c r="D1809" s="220"/>
      <c r="E1809" s="220"/>
      <c r="F1809" s="220"/>
      <c r="G1809" s="220"/>
      <c r="H1809" s="238"/>
      <c r="I1809" s="274"/>
      <c r="J1809" s="276"/>
      <c r="K1809" s="276"/>
      <c r="L1809" s="233"/>
      <c r="M1809" s="233"/>
      <c r="N1809" s="233"/>
      <c r="O1809" s="233"/>
      <c r="P1809" s="115"/>
      <c r="Q1809" s="115"/>
      <c r="R1809" s="115"/>
      <c r="S1809" s="115"/>
      <c r="T1809" s="243"/>
      <c r="U1809" s="56" t="s">
        <v>53</v>
      </c>
      <c r="V1809" s="111"/>
      <c r="W1809" s="111"/>
      <c r="X1809" s="272"/>
      <c r="Y1809" s="252"/>
      <c r="Z1809" s="233"/>
      <c r="AA1809" s="240"/>
      <c r="AB1809" s="249"/>
      <c r="AC1809" s="244"/>
      <c r="AD1809" s="244"/>
      <c r="AE1809" s="244"/>
      <c r="AF1809" s="244"/>
      <c r="AG1809" s="244"/>
      <c r="AH1809" s="244"/>
      <c r="AI1809" s="129"/>
      <c r="AJ1809" s="130"/>
      <c r="AK1809" s="130"/>
      <c r="AL1809" s="130"/>
      <c r="AM1809" s="130"/>
      <c r="AN1809" s="131"/>
    </row>
    <row r="1810" spans="1:40" s="64" customFormat="1" ht="13.15" customHeight="1" x14ac:dyDescent="0.2">
      <c r="A1810" s="220"/>
      <c r="B1810" s="220"/>
      <c r="C1810" s="220"/>
      <c r="D1810" s="220"/>
      <c r="E1810" s="220"/>
      <c r="F1810" s="220"/>
      <c r="G1810" s="220"/>
      <c r="H1810" s="238"/>
      <c r="I1810" s="274"/>
      <c r="J1810" s="277"/>
      <c r="K1810" s="277"/>
      <c r="L1810" s="233"/>
      <c r="M1810" s="233"/>
      <c r="N1810" s="233"/>
      <c r="O1810" s="233"/>
      <c r="P1810" s="122"/>
      <c r="Q1810" s="122"/>
      <c r="R1810" s="122"/>
      <c r="S1810" s="122"/>
      <c r="T1810" s="241" t="s">
        <v>62</v>
      </c>
      <c r="U1810" s="56" t="s">
        <v>43</v>
      </c>
      <c r="V1810" s="111"/>
      <c r="W1810" s="111"/>
      <c r="X1810" s="239">
        <v>0</v>
      </c>
      <c r="Y1810" s="252"/>
      <c r="Z1810" s="233"/>
      <c r="AA1810" s="240"/>
      <c r="AB1810" s="249"/>
      <c r="AC1810" s="244"/>
      <c r="AD1810" s="244"/>
      <c r="AE1810" s="244"/>
      <c r="AF1810" s="244"/>
      <c r="AG1810" s="244"/>
      <c r="AH1810" s="244"/>
      <c r="AI1810" s="129"/>
      <c r="AJ1810" s="130"/>
      <c r="AK1810" s="130"/>
      <c r="AL1810" s="130"/>
      <c r="AM1810" s="130"/>
      <c r="AN1810" s="131"/>
    </row>
    <row r="1811" spans="1:40" s="64" customFormat="1" ht="13.15" customHeight="1" x14ac:dyDescent="0.2">
      <c r="A1811" s="220"/>
      <c r="B1811" s="220"/>
      <c r="C1811" s="220"/>
      <c r="D1811" s="220"/>
      <c r="E1811" s="220"/>
      <c r="F1811" s="220"/>
      <c r="G1811" s="220"/>
      <c r="H1811" s="238"/>
      <c r="I1811" s="56" t="s">
        <v>63</v>
      </c>
      <c r="J1811" s="29" t="s">
        <v>73</v>
      </c>
      <c r="K1811" s="29"/>
      <c r="L1811" s="233"/>
      <c r="M1811" s="233"/>
      <c r="N1811" s="233"/>
      <c r="O1811" s="233"/>
      <c r="P1811" s="115"/>
      <c r="Q1811" s="115"/>
      <c r="R1811" s="115"/>
      <c r="S1811" s="115"/>
      <c r="T1811" s="242"/>
      <c r="U1811" s="56" t="s">
        <v>46</v>
      </c>
      <c r="V1811" s="111"/>
      <c r="W1811" s="111"/>
      <c r="X1811" s="240"/>
      <c r="Y1811" s="252"/>
      <c r="Z1811" s="233"/>
      <c r="AA1811" s="240"/>
      <c r="AB1811" s="249"/>
      <c r="AC1811" s="244"/>
      <c r="AD1811" s="244"/>
      <c r="AE1811" s="244"/>
      <c r="AF1811" s="244"/>
      <c r="AG1811" s="244"/>
      <c r="AH1811" s="244"/>
      <c r="AI1811" s="129"/>
      <c r="AJ1811" s="130"/>
      <c r="AK1811" s="130"/>
      <c r="AL1811" s="130"/>
      <c r="AM1811" s="130"/>
      <c r="AN1811" s="131"/>
    </row>
    <row r="1812" spans="1:40" s="64" customFormat="1" ht="13.15" customHeight="1" x14ac:dyDescent="0.2">
      <c r="A1812" s="220"/>
      <c r="B1812" s="220"/>
      <c r="C1812" s="220"/>
      <c r="D1812" s="220"/>
      <c r="E1812" s="220"/>
      <c r="F1812" s="220"/>
      <c r="G1812" s="220"/>
      <c r="H1812" s="238"/>
      <c r="I1812" s="56" t="s">
        <v>64</v>
      </c>
      <c r="J1812" s="29" t="s">
        <v>73</v>
      </c>
      <c r="K1812" s="29"/>
      <c r="L1812" s="233"/>
      <c r="M1812" s="233"/>
      <c r="N1812" s="233"/>
      <c r="O1812" s="233"/>
      <c r="P1812" s="115"/>
      <c r="Q1812" s="115"/>
      <c r="R1812" s="115"/>
      <c r="S1812" s="115"/>
      <c r="T1812" s="242"/>
      <c r="U1812" s="56" t="s">
        <v>47</v>
      </c>
      <c r="V1812" s="111"/>
      <c r="W1812" s="111"/>
      <c r="X1812" s="240"/>
      <c r="Y1812" s="252"/>
      <c r="Z1812" s="233"/>
      <c r="AA1812" s="240"/>
      <c r="AB1812" s="249"/>
      <c r="AC1812" s="244"/>
      <c r="AD1812" s="244"/>
      <c r="AE1812" s="244"/>
      <c r="AF1812" s="244"/>
      <c r="AG1812" s="244"/>
      <c r="AH1812" s="244"/>
      <c r="AI1812" s="129"/>
      <c r="AJ1812" s="130"/>
      <c r="AK1812" s="130"/>
      <c r="AL1812" s="130"/>
      <c r="AM1812" s="130"/>
      <c r="AN1812" s="131"/>
    </row>
    <row r="1813" spans="1:40" s="64" customFormat="1" ht="13.15" customHeight="1" x14ac:dyDescent="0.2">
      <c r="A1813" s="220"/>
      <c r="B1813" s="220"/>
      <c r="C1813" s="220"/>
      <c r="D1813" s="220"/>
      <c r="E1813" s="220"/>
      <c r="F1813" s="220"/>
      <c r="G1813" s="220"/>
      <c r="H1813" s="238"/>
      <c r="I1813" s="56" t="s">
        <v>65</v>
      </c>
      <c r="J1813" s="29" t="s">
        <v>73</v>
      </c>
      <c r="K1813" s="29"/>
      <c r="L1813" s="233"/>
      <c r="M1813" s="233"/>
      <c r="N1813" s="233"/>
      <c r="O1813" s="233"/>
      <c r="P1813" s="115"/>
      <c r="Q1813" s="115"/>
      <c r="R1813" s="115"/>
      <c r="S1813" s="115"/>
      <c r="T1813" s="242"/>
      <c r="U1813" s="56" t="s">
        <v>48</v>
      </c>
      <c r="V1813" s="111"/>
      <c r="W1813" s="111"/>
      <c r="X1813" s="240"/>
      <c r="Y1813" s="252"/>
      <c r="Z1813" s="233"/>
      <c r="AA1813" s="240"/>
      <c r="AB1813" s="249"/>
      <c r="AC1813" s="244"/>
      <c r="AD1813" s="244"/>
      <c r="AE1813" s="244"/>
      <c r="AF1813" s="244"/>
      <c r="AG1813" s="244"/>
      <c r="AH1813" s="244"/>
      <c r="AI1813" s="129"/>
      <c r="AJ1813" s="130"/>
      <c r="AK1813" s="130"/>
      <c r="AL1813" s="130"/>
      <c r="AM1813" s="130"/>
      <c r="AN1813" s="131"/>
    </row>
    <row r="1814" spans="1:40" s="64" customFormat="1" ht="13.15" customHeight="1" x14ac:dyDescent="0.2">
      <c r="A1814" s="220"/>
      <c r="B1814" s="220"/>
      <c r="C1814" s="220"/>
      <c r="D1814" s="220"/>
      <c r="E1814" s="220"/>
      <c r="F1814" s="220"/>
      <c r="G1814" s="220"/>
      <c r="H1814" s="238"/>
      <c r="I1814" s="56" t="s">
        <v>66</v>
      </c>
      <c r="J1814" s="29" t="s">
        <v>73</v>
      </c>
      <c r="K1814" s="29"/>
      <c r="L1814" s="233"/>
      <c r="M1814" s="233"/>
      <c r="N1814" s="233"/>
      <c r="O1814" s="233"/>
      <c r="P1814" s="115"/>
      <c r="Q1814" s="115"/>
      <c r="R1814" s="115"/>
      <c r="S1814" s="115"/>
      <c r="T1814" s="242"/>
      <c r="U1814" s="56" t="s">
        <v>50</v>
      </c>
      <c r="V1814" s="111"/>
      <c r="W1814" s="111"/>
      <c r="X1814" s="240"/>
      <c r="Y1814" s="252"/>
      <c r="Z1814" s="233"/>
      <c r="AA1814" s="240"/>
      <c r="AB1814" s="249"/>
      <c r="AC1814" s="244"/>
      <c r="AD1814" s="244"/>
      <c r="AE1814" s="244"/>
      <c r="AF1814" s="244"/>
      <c r="AG1814" s="244"/>
      <c r="AH1814" s="244"/>
      <c r="AI1814" s="129"/>
      <c r="AJ1814" s="130"/>
      <c r="AK1814" s="130"/>
      <c r="AL1814" s="130"/>
      <c r="AM1814" s="130"/>
      <c r="AN1814" s="131"/>
    </row>
    <row r="1815" spans="1:40" s="64" customFormat="1" ht="13.15" customHeight="1" x14ac:dyDescent="0.2">
      <c r="A1815" s="220"/>
      <c r="B1815" s="220"/>
      <c r="C1815" s="220"/>
      <c r="D1815" s="220"/>
      <c r="E1815" s="220"/>
      <c r="F1815" s="220"/>
      <c r="G1815" s="220"/>
      <c r="H1815" s="238"/>
      <c r="I1815" s="56" t="s">
        <v>67</v>
      </c>
      <c r="J1815" s="29" t="s">
        <v>73</v>
      </c>
      <c r="K1815" s="29"/>
      <c r="L1815" s="233"/>
      <c r="M1815" s="233"/>
      <c r="N1815" s="233"/>
      <c r="O1815" s="233"/>
      <c r="P1815" s="115"/>
      <c r="Q1815" s="115"/>
      <c r="R1815" s="115"/>
      <c r="S1815" s="115"/>
      <c r="T1815" s="242"/>
      <c r="U1815" s="56" t="s">
        <v>52</v>
      </c>
      <c r="V1815" s="111"/>
      <c r="W1815" s="111"/>
      <c r="X1815" s="240"/>
      <c r="Y1815" s="252"/>
      <c r="Z1815" s="233"/>
      <c r="AA1815" s="240"/>
      <c r="AB1815" s="249"/>
      <c r="AC1815" s="244"/>
      <c r="AD1815" s="244"/>
      <c r="AE1815" s="244"/>
      <c r="AF1815" s="244"/>
      <c r="AG1815" s="244"/>
      <c r="AH1815" s="244"/>
      <c r="AI1815" s="129"/>
      <c r="AJ1815" s="130"/>
      <c r="AK1815" s="130"/>
      <c r="AL1815" s="130"/>
      <c r="AM1815" s="130"/>
      <c r="AN1815" s="131"/>
    </row>
    <row r="1816" spans="1:40" s="64" customFormat="1" ht="13.15" customHeight="1" x14ac:dyDescent="0.2">
      <c r="A1816" s="220"/>
      <c r="B1816" s="220"/>
      <c r="C1816" s="220"/>
      <c r="D1816" s="220"/>
      <c r="E1816" s="220"/>
      <c r="F1816" s="220"/>
      <c r="G1816" s="220"/>
      <c r="H1816" s="238"/>
      <c r="I1816" s="56" t="s">
        <v>68</v>
      </c>
      <c r="J1816" s="29"/>
      <c r="K1816" s="29" t="s">
        <v>73</v>
      </c>
      <c r="L1816" s="233"/>
      <c r="M1816" s="233"/>
      <c r="N1816" s="233"/>
      <c r="O1816" s="233"/>
      <c r="P1816" s="115"/>
      <c r="Q1816" s="115"/>
      <c r="R1816" s="115"/>
      <c r="S1816" s="115"/>
      <c r="T1816" s="243"/>
      <c r="U1816" s="56" t="s">
        <v>53</v>
      </c>
      <c r="V1816" s="111"/>
      <c r="W1816" s="111"/>
      <c r="X1816" s="272"/>
      <c r="Y1816" s="253"/>
      <c r="Z1816" s="233"/>
      <c r="AA1816" s="240"/>
      <c r="AB1816" s="249"/>
      <c r="AC1816" s="244"/>
      <c r="AD1816" s="244"/>
      <c r="AE1816" s="244"/>
      <c r="AF1816" s="244"/>
      <c r="AG1816" s="244"/>
      <c r="AH1816" s="244"/>
      <c r="AI1816" s="129"/>
      <c r="AJ1816" s="130"/>
      <c r="AK1816" s="130"/>
      <c r="AL1816" s="130"/>
      <c r="AM1816" s="130"/>
      <c r="AN1816" s="131"/>
    </row>
    <row r="1817" spans="1:40" s="64" customFormat="1" ht="13.15" customHeight="1" x14ac:dyDescent="0.2">
      <c r="A1817" s="220"/>
      <c r="B1817" s="220"/>
      <c r="C1817" s="220"/>
      <c r="D1817" s="220"/>
      <c r="E1817" s="220"/>
      <c r="F1817" s="220"/>
      <c r="G1817" s="220"/>
      <c r="H1817" s="238"/>
      <c r="I1817" s="56" t="s">
        <v>70</v>
      </c>
      <c r="J1817" s="29" t="s">
        <v>73</v>
      </c>
      <c r="K1817" s="29"/>
      <c r="L1817" s="233"/>
      <c r="M1817" s="233"/>
      <c r="N1817" s="233"/>
      <c r="O1817" s="233"/>
      <c r="P1817" s="254" t="s">
        <v>69</v>
      </c>
      <c r="Q1817" s="255"/>
      <c r="R1817" s="255"/>
      <c r="S1817" s="255"/>
      <c r="T1817" s="255"/>
      <c r="U1817" s="255"/>
      <c r="V1817" s="255"/>
      <c r="W1817" s="255"/>
      <c r="X1817" s="255"/>
      <c r="Y1817" s="256"/>
      <c r="Z1817" s="233"/>
      <c r="AA1817" s="240"/>
      <c r="AB1817" s="249"/>
      <c r="AC1817" s="244"/>
      <c r="AD1817" s="244"/>
      <c r="AE1817" s="244"/>
      <c r="AF1817" s="244"/>
      <c r="AG1817" s="244"/>
      <c r="AH1817" s="244"/>
      <c r="AI1817" s="129"/>
      <c r="AJ1817" s="130"/>
      <c r="AK1817" s="130"/>
      <c r="AL1817" s="130"/>
      <c r="AM1817" s="130"/>
      <c r="AN1817" s="131"/>
    </row>
    <row r="1818" spans="1:40" s="64" customFormat="1" ht="13.15" customHeight="1" x14ac:dyDescent="0.2">
      <c r="A1818" s="220"/>
      <c r="B1818" s="220"/>
      <c r="C1818" s="220"/>
      <c r="D1818" s="220"/>
      <c r="E1818" s="220"/>
      <c r="F1818" s="220"/>
      <c r="G1818" s="220"/>
      <c r="H1818" s="238"/>
      <c r="I1818" s="56" t="s">
        <v>71</v>
      </c>
      <c r="J1818" s="29" t="s">
        <v>73</v>
      </c>
      <c r="K1818" s="29"/>
      <c r="L1818" s="233"/>
      <c r="M1818" s="233"/>
      <c r="N1818" s="233"/>
      <c r="O1818" s="233"/>
      <c r="P1818" s="257"/>
      <c r="Q1818" s="258"/>
      <c r="R1818" s="258"/>
      <c r="S1818" s="258"/>
      <c r="T1818" s="258"/>
      <c r="U1818" s="258"/>
      <c r="V1818" s="258"/>
      <c r="W1818" s="258"/>
      <c r="X1818" s="258"/>
      <c r="Y1818" s="259"/>
      <c r="Z1818" s="233"/>
      <c r="AA1818" s="240"/>
      <c r="AB1818" s="249"/>
      <c r="AC1818" s="244"/>
      <c r="AD1818" s="244"/>
      <c r="AE1818" s="244"/>
      <c r="AF1818" s="244"/>
      <c r="AG1818" s="244"/>
      <c r="AH1818" s="244"/>
      <c r="AI1818" s="129"/>
      <c r="AJ1818" s="130"/>
      <c r="AK1818" s="130"/>
      <c r="AL1818" s="130"/>
      <c r="AM1818" s="130"/>
      <c r="AN1818" s="131"/>
    </row>
    <row r="1819" spans="1:40" s="64" customFormat="1" ht="13.15" customHeight="1" x14ac:dyDescent="0.2">
      <c r="A1819" s="220"/>
      <c r="B1819" s="220"/>
      <c r="C1819" s="220"/>
      <c r="D1819" s="220"/>
      <c r="E1819" s="220"/>
      <c r="F1819" s="220"/>
      <c r="G1819" s="220"/>
      <c r="H1819" s="238"/>
      <c r="I1819" s="34" t="s">
        <v>72</v>
      </c>
      <c r="J1819" s="29"/>
      <c r="K1819" s="29" t="s">
        <v>73</v>
      </c>
      <c r="L1819" s="234"/>
      <c r="M1819" s="234"/>
      <c r="N1819" s="234"/>
      <c r="O1819" s="234"/>
      <c r="P1819" s="260"/>
      <c r="Q1819" s="261"/>
      <c r="R1819" s="261"/>
      <c r="S1819" s="261"/>
      <c r="T1819" s="261"/>
      <c r="U1819" s="261"/>
      <c r="V1819" s="261"/>
      <c r="W1819" s="261"/>
      <c r="X1819" s="261"/>
      <c r="Y1819" s="262"/>
      <c r="Z1819" s="234"/>
      <c r="AA1819" s="272"/>
      <c r="AB1819" s="250"/>
      <c r="AC1819" s="245"/>
      <c r="AD1819" s="245"/>
      <c r="AE1819" s="245"/>
      <c r="AF1819" s="245"/>
      <c r="AG1819" s="245"/>
      <c r="AH1819" s="245"/>
      <c r="AI1819" s="132"/>
      <c r="AJ1819" s="133"/>
      <c r="AK1819" s="133"/>
      <c r="AL1819" s="133"/>
      <c r="AM1819" s="133"/>
      <c r="AN1819" s="134"/>
    </row>
    <row r="1820" spans="1:40" s="64" customFormat="1" x14ac:dyDescent="0.2">
      <c r="A1820" s="1"/>
      <c r="B1820" s="1"/>
      <c r="C1820" s="1"/>
      <c r="D1820" s="1"/>
      <c r="E1820" s="1"/>
      <c r="F1820" s="1"/>
      <c r="G1820" s="1"/>
      <c r="J1820" s="123"/>
      <c r="K1820" s="123"/>
      <c r="P1820" s="1"/>
      <c r="Q1820" s="1"/>
      <c r="R1820" s="1"/>
      <c r="S1820" s="1"/>
      <c r="T1820" s="1"/>
      <c r="U1820" s="1"/>
      <c r="V1820" s="1"/>
      <c r="W1820" s="1"/>
      <c r="X1820" s="1"/>
      <c r="Y1820" s="1"/>
      <c r="Z1820" s="1"/>
      <c r="AA1820" s="1"/>
      <c r="AB1820" s="1"/>
      <c r="AC1820" s="124"/>
      <c r="AD1820" s="1"/>
      <c r="AE1820" s="1"/>
      <c r="AF1820" s="1"/>
    </row>
    <row r="1821" spans="1:40" s="64" customFormat="1" x14ac:dyDescent="0.2">
      <c r="A1821" s="1"/>
      <c r="B1821" s="1"/>
      <c r="C1821" s="1"/>
      <c r="D1821" s="1"/>
      <c r="E1821" s="1"/>
      <c r="F1821" s="1"/>
      <c r="G1821" s="1"/>
      <c r="J1821" s="123"/>
      <c r="K1821" s="123"/>
      <c r="P1821" s="1"/>
      <c r="Q1821" s="1"/>
      <c r="R1821" s="1"/>
      <c r="S1821" s="1"/>
      <c r="T1821" s="1"/>
      <c r="U1821" s="1"/>
      <c r="V1821" s="1"/>
      <c r="W1821" s="1"/>
      <c r="X1821" s="1"/>
      <c r="Y1821" s="1"/>
      <c r="Z1821" s="1"/>
      <c r="AA1821" s="1"/>
      <c r="AB1821" s="1"/>
      <c r="AC1821" s="124"/>
      <c r="AD1821" s="1"/>
      <c r="AE1821" s="1"/>
      <c r="AF1821" s="1"/>
    </row>
    <row r="1822" spans="1:40" s="64" customFormat="1" x14ac:dyDescent="0.2">
      <c r="A1822" s="1"/>
      <c r="B1822" s="1"/>
      <c r="C1822" s="1"/>
      <c r="D1822" s="1"/>
      <c r="E1822" s="1"/>
      <c r="F1822" s="1"/>
      <c r="G1822" s="1"/>
      <c r="J1822" s="123"/>
      <c r="K1822" s="123"/>
      <c r="P1822" s="1"/>
      <c r="Q1822" s="1"/>
      <c r="R1822" s="1"/>
      <c r="S1822" s="1"/>
      <c r="T1822" s="1"/>
      <c r="U1822" s="1"/>
      <c r="V1822" s="1"/>
      <c r="W1822" s="1"/>
      <c r="X1822" s="1"/>
      <c r="Y1822" s="1"/>
      <c r="Z1822" s="1"/>
      <c r="AA1822" s="1"/>
      <c r="AB1822" s="1"/>
      <c r="AC1822" s="124"/>
      <c r="AD1822" s="1"/>
      <c r="AE1822" s="1"/>
      <c r="AF1822" s="1"/>
    </row>
    <row r="1823" spans="1:40" s="64" customFormat="1" x14ac:dyDescent="0.2">
      <c r="A1823" s="1"/>
      <c r="B1823" s="1"/>
      <c r="C1823" s="1"/>
      <c r="D1823" s="1"/>
      <c r="E1823" s="1"/>
      <c r="F1823" s="1"/>
      <c r="G1823" s="1"/>
      <c r="J1823" s="123"/>
      <c r="K1823" s="123"/>
      <c r="P1823" s="1"/>
      <c r="Q1823" s="1"/>
      <c r="R1823" s="1"/>
      <c r="S1823" s="1"/>
      <c r="T1823" s="1"/>
      <c r="U1823" s="1"/>
      <c r="V1823" s="1"/>
      <c r="W1823" s="1"/>
      <c r="X1823" s="1"/>
      <c r="Y1823" s="1"/>
      <c r="Z1823" s="1"/>
      <c r="AA1823" s="1"/>
      <c r="AB1823" s="1"/>
      <c r="AC1823" s="124"/>
      <c r="AD1823" s="1"/>
      <c r="AE1823" s="1"/>
      <c r="AF1823" s="1"/>
    </row>
    <row r="1824" spans="1:40" s="64" customFormat="1" x14ac:dyDescent="0.2">
      <c r="A1824" s="1"/>
      <c r="B1824" s="1"/>
      <c r="C1824" s="1"/>
      <c r="D1824" s="1"/>
      <c r="E1824" s="1"/>
      <c r="F1824" s="1"/>
      <c r="G1824" s="1"/>
      <c r="J1824" s="123"/>
      <c r="K1824" s="123"/>
      <c r="P1824" s="1"/>
      <c r="Q1824" s="1"/>
      <c r="R1824" s="1"/>
      <c r="S1824" s="1"/>
      <c r="T1824" s="1"/>
      <c r="U1824" s="1"/>
      <c r="V1824" s="1"/>
      <c r="W1824" s="1"/>
      <c r="X1824" s="1"/>
      <c r="Y1824" s="1"/>
      <c r="Z1824" s="1"/>
      <c r="AA1824" s="1"/>
      <c r="AB1824" s="1"/>
      <c r="AC1824" s="124"/>
      <c r="AD1824" s="1"/>
      <c r="AE1824" s="1"/>
      <c r="AF1824" s="1"/>
    </row>
    <row r="1825" spans="1:32" s="64" customFormat="1" x14ac:dyDescent="0.2">
      <c r="A1825" s="1"/>
      <c r="B1825" s="1"/>
      <c r="C1825" s="1"/>
      <c r="D1825" s="1"/>
      <c r="E1825" s="1"/>
      <c r="F1825" s="1"/>
      <c r="G1825" s="1"/>
      <c r="J1825" s="123"/>
      <c r="K1825" s="123"/>
      <c r="P1825" s="1"/>
      <c r="Q1825" s="1"/>
      <c r="R1825" s="1"/>
      <c r="S1825" s="1"/>
      <c r="T1825" s="1"/>
      <c r="U1825" s="1"/>
      <c r="V1825" s="1"/>
      <c r="W1825" s="1"/>
      <c r="X1825" s="1"/>
      <c r="Y1825" s="1"/>
      <c r="Z1825" s="1"/>
      <c r="AA1825" s="1"/>
      <c r="AB1825" s="1"/>
      <c r="AC1825" s="124"/>
      <c r="AD1825" s="1"/>
      <c r="AE1825" s="1"/>
      <c r="AF1825" s="1"/>
    </row>
    <row r="1826" spans="1:32" s="64" customFormat="1" x14ac:dyDescent="0.2">
      <c r="A1826" s="1"/>
      <c r="B1826" s="1"/>
      <c r="C1826" s="1"/>
      <c r="D1826" s="1"/>
      <c r="E1826" s="1"/>
      <c r="F1826" s="1"/>
      <c r="G1826" s="1"/>
      <c r="J1826" s="123"/>
      <c r="K1826" s="123"/>
      <c r="P1826" s="1"/>
      <c r="Q1826" s="1"/>
      <c r="R1826" s="1"/>
      <c r="S1826" s="1"/>
      <c r="T1826" s="1"/>
      <c r="U1826" s="1"/>
      <c r="V1826" s="1"/>
      <c r="W1826" s="1"/>
      <c r="X1826" s="1"/>
      <c r="Y1826" s="1"/>
      <c r="Z1826" s="1"/>
      <c r="AA1826" s="1"/>
      <c r="AB1826" s="1"/>
      <c r="AC1826" s="124"/>
      <c r="AD1826" s="1"/>
      <c r="AE1826" s="1"/>
      <c r="AF1826" s="1"/>
    </row>
    <row r="1827" spans="1:32" s="64" customFormat="1" x14ac:dyDescent="0.2">
      <c r="A1827" s="1"/>
      <c r="B1827" s="1"/>
      <c r="C1827" s="1"/>
      <c r="D1827" s="1"/>
      <c r="E1827" s="1"/>
      <c r="F1827" s="1"/>
      <c r="G1827" s="1"/>
      <c r="J1827" s="123"/>
      <c r="K1827" s="123"/>
      <c r="P1827" s="1"/>
      <c r="Q1827" s="1"/>
      <c r="R1827" s="1"/>
      <c r="S1827" s="1"/>
      <c r="T1827" s="1"/>
      <c r="U1827" s="1"/>
      <c r="V1827" s="1"/>
      <c r="W1827" s="1"/>
      <c r="X1827" s="1"/>
      <c r="Y1827" s="1"/>
      <c r="Z1827" s="1"/>
      <c r="AA1827" s="1"/>
      <c r="AB1827" s="1"/>
      <c r="AC1827" s="124"/>
      <c r="AD1827" s="1"/>
      <c r="AE1827" s="1"/>
      <c r="AF1827" s="1"/>
    </row>
    <row r="1828" spans="1:32" s="64" customFormat="1" x14ac:dyDescent="0.2">
      <c r="A1828" s="1"/>
      <c r="B1828" s="1"/>
      <c r="C1828" s="1"/>
      <c r="D1828" s="1"/>
      <c r="E1828" s="1"/>
      <c r="F1828" s="1"/>
      <c r="G1828" s="1"/>
      <c r="J1828" s="123"/>
      <c r="K1828" s="123"/>
      <c r="P1828" s="1"/>
      <c r="Q1828" s="1"/>
      <c r="R1828" s="1"/>
      <c r="S1828" s="1"/>
      <c r="T1828" s="1"/>
      <c r="U1828" s="1"/>
      <c r="V1828" s="1"/>
      <c r="W1828" s="1"/>
      <c r="X1828" s="1"/>
      <c r="Y1828" s="1"/>
      <c r="Z1828" s="1"/>
      <c r="AA1828" s="1"/>
      <c r="AB1828" s="1"/>
      <c r="AC1828" s="124"/>
      <c r="AD1828" s="1"/>
      <c r="AE1828" s="1"/>
      <c r="AF1828" s="1"/>
    </row>
    <row r="1829" spans="1:32" s="64" customFormat="1" x14ac:dyDescent="0.2">
      <c r="A1829" s="1"/>
      <c r="B1829" s="1"/>
      <c r="C1829" s="1"/>
      <c r="D1829" s="1"/>
      <c r="E1829" s="1"/>
      <c r="F1829" s="1"/>
      <c r="G1829" s="1"/>
      <c r="J1829" s="123"/>
      <c r="K1829" s="123"/>
      <c r="P1829" s="1"/>
      <c r="Q1829" s="1"/>
      <c r="R1829" s="1"/>
      <c r="S1829" s="1"/>
      <c r="T1829" s="1"/>
      <c r="U1829" s="1"/>
      <c r="V1829" s="1"/>
      <c r="W1829" s="1"/>
      <c r="X1829" s="1"/>
      <c r="Y1829" s="1"/>
      <c r="Z1829" s="1"/>
      <c r="AA1829" s="1"/>
      <c r="AB1829" s="1"/>
      <c r="AC1829" s="124"/>
      <c r="AD1829" s="1"/>
      <c r="AE1829" s="1"/>
      <c r="AF1829" s="1"/>
    </row>
    <row r="1830" spans="1:32" s="64" customFormat="1" x14ac:dyDescent="0.2">
      <c r="A1830" s="1"/>
      <c r="B1830" s="1"/>
      <c r="C1830" s="1"/>
      <c r="D1830" s="1"/>
      <c r="E1830" s="1"/>
      <c r="F1830" s="1"/>
      <c r="G1830" s="1"/>
      <c r="J1830" s="123"/>
      <c r="K1830" s="123"/>
      <c r="P1830" s="1"/>
      <c r="Q1830" s="1"/>
      <c r="R1830" s="1"/>
      <c r="S1830" s="1"/>
      <c r="T1830" s="1"/>
      <c r="U1830" s="1"/>
      <c r="V1830" s="1"/>
      <c r="W1830" s="1"/>
      <c r="X1830" s="1"/>
      <c r="Y1830" s="1"/>
      <c r="Z1830" s="1"/>
      <c r="AA1830" s="1"/>
      <c r="AB1830" s="1"/>
      <c r="AC1830" s="124"/>
      <c r="AD1830" s="1"/>
      <c r="AE1830" s="1"/>
      <c r="AF1830" s="1"/>
    </row>
    <row r="1831" spans="1:32" s="64" customFormat="1" x14ac:dyDescent="0.2">
      <c r="A1831" s="1"/>
      <c r="B1831" s="1"/>
      <c r="C1831" s="1"/>
      <c r="D1831" s="1"/>
      <c r="E1831" s="1"/>
      <c r="F1831" s="1"/>
      <c r="G1831" s="1"/>
      <c r="J1831" s="123"/>
      <c r="K1831" s="123"/>
      <c r="P1831" s="1"/>
      <c r="Q1831" s="1"/>
      <c r="R1831" s="1"/>
      <c r="S1831" s="1"/>
      <c r="T1831" s="1"/>
      <c r="U1831" s="1"/>
      <c r="V1831" s="1"/>
      <c r="W1831" s="1"/>
      <c r="X1831" s="1"/>
      <c r="Y1831" s="1"/>
      <c r="Z1831" s="1"/>
      <c r="AA1831" s="1"/>
      <c r="AB1831" s="1"/>
      <c r="AC1831" s="124"/>
      <c r="AD1831" s="1"/>
      <c r="AE1831" s="1"/>
      <c r="AF1831" s="1"/>
    </row>
    <row r="1832" spans="1:32" s="64" customFormat="1" x14ac:dyDescent="0.2">
      <c r="A1832" s="1"/>
      <c r="B1832" s="1"/>
      <c r="C1832" s="1"/>
      <c r="D1832" s="1"/>
      <c r="E1832" s="1"/>
      <c r="F1832" s="1"/>
      <c r="G1832" s="1"/>
      <c r="J1832" s="123"/>
      <c r="K1832" s="123"/>
      <c r="P1832" s="1"/>
      <c r="Q1832" s="1"/>
      <c r="R1832" s="1"/>
      <c r="S1832" s="1"/>
      <c r="T1832" s="1"/>
      <c r="U1832" s="1"/>
      <c r="V1832" s="1"/>
      <c r="W1832" s="1"/>
      <c r="X1832" s="1"/>
      <c r="Y1832" s="1"/>
      <c r="Z1832" s="1"/>
      <c r="AA1832" s="1"/>
      <c r="AB1832" s="1"/>
      <c r="AC1832" s="124"/>
      <c r="AD1832" s="1"/>
      <c r="AE1832" s="1"/>
      <c r="AF1832" s="1"/>
    </row>
    <row r="1833" spans="1:32" s="64" customFormat="1" x14ac:dyDescent="0.2">
      <c r="A1833" s="1"/>
      <c r="B1833" s="1"/>
      <c r="C1833" s="1"/>
      <c r="D1833" s="1"/>
      <c r="E1833" s="1"/>
      <c r="F1833" s="1"/>
      <c r="G1833" s="1"/>
      <c r="J1833" s="123"/>
      <c r="K1833" s="123"/>
      <c r="P1833" s="1"/>
      <c r="Q1833" s="1"/>
      <c r="R1833" s="1"/>
      <c r="S1833" s="1"/>
      <c r="T1833" s="1"/>
      <c r="U1833" s="1"/>
      <c r="V1833" s="1"/>
      <c r="W1833" s="1"/>
      <c r="X1833" s="1"/>
      <c r="Y1833" s="1"/>
      <c r="Z1833" s="1"/>
      <c r="AA1833" s="1"/>
      <c r="AB1833" s="1"/>
      <c r="AC1833" s="124"/>
      <c r="AD1833" s="1"/>
      <c r="AE1833" s="1"/>
      <c r="AF1833" s="1"/>
    </row>
    <row r="1834" spans="1:32" s="64" customFormat="1" x14ac:dyDescent="0.2">
      <c r="A1834" s="1"/>
      <c r="B1834" s="1"/>
      <c r="C1834" s="1"/>
      <c r="D1834" s="1"/>
      <c r="E1834" s="1"/>
      <c r="F1834" s="1"/>
      <c r="G1834" s="1"/>
      <c r="J1834" s="123"/>
      <c r="K1834" s="123"/>
      <c r="P1834" s="1"/>
      <c r="Q1834" s="1"/>
      <c r="R1834" s="1"/>
      <c r="S1834" s="1"/>
      <c r="T1834" s="1"/>
      <c r="U1834" s="1"/>
      <c r="V1834" s="1"/>
      <c r="W1834" s="1"/>
      <c r="X1834" s="1"/>
      <c r="Y1834" s="1"/>
      <c r="Z1834" s="1"/>
      <c r="AA1834" s="1"/>
      <c r="AB1834" s="1"/>
      <c r="AC1834" s="124"/>
      <c r="AD1834" s="1"/>
      <c r="AE1834" s="1"/>
      <c r="AF1834" s="1"/>
    </row>
    <row r="1835" spans="1:32" s="64" customFormat="1" x14ac:dyDescent="0.2">
      <c r="A1835" s="1"/>
      <c r="B1835" s="1"/>
      <c r="C1835" s="1"/>
      <c r="D1835" s="1"/>
      <c r="E1835" s="1"/>
      <c r="F1835" s="1"/>
      <c r="G1835" s="1"/>
      <c r="J1835" s="123"/>
      <c r="K1835" s="123"/>
      <c r="P1835" s="1"/>
      <c r="Q1835" s="1"/>
      <c r="R1835" s="1"/>
      <c r="S1835" s="1"/>
      <c r="T1835" s="1"/>
      <c r="U1835" s="1"/>
      <c r="V1835" s="1"/>
      <c r="W1835" s="1"/>
      <c r="X1835" s="1"/>
      <c r="Y1835" s="1"/>
      <c r="Z1835" s="1"/>
      <c r="AA1835" s="1"/>
      <c r="AB1835" s="1"/>
      <c r="AC1835" s="124"/>
      <c r="AD1835" s="1"/>
      <c r="AE1835" s="1"/>
      <c r="AF1835" s="1"/>
    </row>
    <row r="1836" spans="1:32" s="64" customFormat="1" x14ac:dyDescent="0.2">
      <c r="A1836" s="1"/>
      <c r="B1836" s="1"/>
      <c r="C1836" s="1"/>
      <c r="D1836" s="1"/>
      <c r="E1836" s="1"/>
      <c r="F1836" s="1"/>
      <c r="G1836" s="1"/>
      <c r="J1836" s="123"/>
      <c r="K1836" s="123"/>
      <c r="P1836" s="1"/>
      <c r="Q1836" s="1"/>
      <c r="R1836" s="1"/>
      <c r="S1836" s="1"/>
      <c r="T1836" s="1"/>
      <c r="U1836" s="1"/>
      <c r="V1836" s="1"/>
      <c r="W1836" s="1"/>
      <c r="X1836" s="1"/>
      <c r="Y1836" s="1"/>
      <c r="Z1836" s="1"/>
      <c r="AA1836" s="1"/>
      <c r="AB1836" s="1"/>
      <c r="AC1836" s="124"/>
      <c r="AD1836" s="1"/>
      <c r="AE1836" s="1"/>
      <c r="AF1836" s="1"/>
    </row>
    <row r="1837" spans="1:32" s="64" customFormat="1" x14ac:dyDescent="0.2">
      <c r="A1837" s="1"/>
      <c r="B1837" s="1"/>
      <c r="C1837" s="1"/>
      <c r="D1837" s="1"/>
      <c r="E1837" s="1"/>
      <c r="F1837" s="1"/>
      <c r="G1837" s="1"/>
      <c r="J1837" s="123"/>
      <c r="K1837" s="123"/>
      <c r="P1837" s="1"/>
      <c r="Q1837" s="1"/>
      <c r="R1837" s="1"/>
      <c r="S1837" s="1"/>
      <c r="T1837" s="1"/>
      <c r="U1837" s="1"/>
      <c r="V1837" s="1"/>
      <c r="W1837" s="1"/>
      <c r="X1837" s="1"/>
      <c r="Y1837" s="1"/>
      <c r="Z1837" s="1"/>
      <c r="AA1837" s="1"/>
      <c r="AB1837" s="1"/>
      <c r="AC1837" s="124"/>
      <c r="AD1837" s="1"/>
      <c r="AE1837" s="1"/>
      <c r="AF1837" s="1"/>
    </row>
    <row r="1838" spans="1:32" s="64" customFormat="1" x14ac:dyDescent="0.2">
      <c r="A1838" s="1"/>
      <c r="B1838" s="1"/>
      <c r="C1838" s="1"/>
      <c r="D1838" s="1"/>
      <c r="E1838" s="1"/>
      <c r="F1838" s="1"/>
      <c r="G1838" s="1"/>
      <c r="J1838" s="123"/>
      <c r="K1838" s="123"/>
      <c r="P1838" s="1"/>
      <c r="Q1838" s="1"/>
      <c r="R1838" s="1"/>
      <c r="S1838" s="1"/>
      <c r="T1838" s="1"/>
      <c r="U1838" s="1"/>
      <c r="V1838" s="1"/>
      <c r="W1838" s="1"/>
      <c r="X1838" s="1"/>
      <c r="Y1838" s="1"/>
      <c r="Z1838" s="1"/>
      <c r="AA1838" s="1"/>
      <c r="AB1838" s="1"/>
      <c r="AC1838" s="124"/>
      <c r="AD1838" s="1"/>
      <c r="AE1838" s="1"/>
      <c r="AF1838" s="1"/>
    </row>
    <row r="1839" spans="1:32" s="64" customFormat="1" x14ac:dyDescent="0.2">
      <c r="A1839" s="1"/>
      <c r="B1839" s="1"/>
      <c r="C1839" s="1"/>
      <c r="D1839" s="1"/>
      <c r="E1839" s="1"/>
      <c r="F1839" s="1"/>
      <c r="G1839" s="1"/>
      <c r="J1839" s="123"/>
      <c r="K1839" s="123"/>
      <c r="P1839" s="1"/>
      <c r="Q1839" s="1"/>
      <c r="R1839" s="1"/>
      <c r="S1839" s="1"/>
      <c r="T1839" s="1"/>
      <c r="U1839" s="1"/>
      <c r="V1839" s="1"/>
      <c r="W1839" s="1"/>
      <c r="X1839" s="1"/>
      <c r="Y1839" s="1"/>
      <c r="Z1839" s="1"/>
      <c r="AA1839" s="1"/>
      <c r="AB1839" s="1"/>
      <c r="AC1839" s="124"/>
      <c r="AD1839" s="1"/>
      <c r="AE1839" s="1"/>
      <c r="AF1839" s="1"/>
    </row>
    <row r="1840" spans="1:32" s="64" customFormat="1" x14ac:dyDescent="0.2">
      <c r="A1840" s="1"/>
      <c r="B1840" s="1"/>
      <c r="C1840" s="1"/>
      <c r="D1840" s="1"/>
      <c r="E1840" s="1"/>
      <c r="F1840" s="1"/>
      <c r="G1840" s="1"/>
      <c r="J1840" s="123"/>
      <c r="K1840" s="123"/>
      <c r="P1840" s="1"/>
      <c r="Q1840" s="1"/>
      <c r="R1840" s="1"/>
      <c r="S1840" s="1"/>
      <c r="T1840" s="1"/>
      <c r="U1840" s="1"/>
      <c r="V1840" s="1"/>
      <c r="W1840" s="1"/>
      <c r="X1840" s="1"/>
      <c r="Y1840" s="1"/>
      <c r="Z1840" s="1"/>
      <c r="AA1840" s="1"/>
      <c r="AB1840" s="1"/>
      <c r="AC1840" s="124"/>
      <c r="AD1840" s="1"/>
      <c r="AE1840" s="1"/>
      <c r="AF1840" s="1"/>
    </row>
    <row r="1841" spans="1:32" s="64" customFormat="1" x14ac:dyDescent="0.2">
      <c r="A1841" s="1"/>
      <c r="B1841" s="1"/>
      <c r="C1841" s="1"/>
      <c r="D1841" s="1"/>
      <c r="E1841" s="1"/>
      <c r="F1841" s="1"/>
      <c r="G1841" s="1"/>
      <c r="J1841" s="123"/>
      <c r="K1841" s="123"/>
      <c r="P1841" s="1"/>
      <c r="Q1841" s="1"/>
      <c r="R1841" s="1"/>
      <c r="S1841" s="1"/>
      <c r="T1841" s="1"/>
      <c r="U1841" s="1"/>
      <c r="V1841" s="1"/>
      <c r="W1841" s="1"/>
      <c r="X1841" s="1"/>
      <c r="Y1841" s="1"/>
      <c r="Z1841" s="1"/>
      <c r="AA1841" s="1"/>
      <c r="AB1841" s="1"/>
      <c r="AC1841" s="124"/>
      <c r="AD1841" s="1"/>
      <c r="AE1841" s="1"/>
      <c r="AF1841" s="1"/>
    </row>
    <row r="1842" spans="1:32" s="64" customFormat="1" x14ac:dyDescent="0.2">
      <c r="A1842" s="1"/>
      <c r="B1842" s="1"/>
      <c r="C1842" s="1"/>
      <c r="D1842" s="1"/>
      <c r="E1842" s="1"/>
      <c r="F1842" s="1"/>
      <c r="G1842" s="1"/>
      <c r="J1842" s="123"/>
      <c r="K1842" s="123"/>
      <c r="P1842" s="1"/>
      <c r="Q1842" s="1"/>
      <c r="R1842" s="1"/>
      <c r="S1842" s="1"/>
      <c r="T1842" s="1"/>
      <c r="U1842" s="1"/>
      <c r="V1842" s="1"/>
      <c r="W1842" s="1"/>
      <c r="X1842" s="1"/>
      <c r="Y1842" s="1"/>
      <c r="Z1842" s="1"/>
      <c r="AA1842" s="1"/>
      <c r="AB1842" s="1"/>
      <c r="AC1842" s="124"/>
      <c r="AD1842" s="1"/>
      <c r="AE1842" s="1"/>
      <c r="AF1842" s="1"/>
    </row>
    <row r="1843" spans="1:32" s="64" customFormat="1" x14ac:dyDescent="0.2">
      <c r="A1843" s="1"/>
      <c r="B1843" s="1"/>
      <c r="C1843" s="1"/>
      <c r="D1843" s="1"/>
      <c r="E1843" s="1"/>
      <c r="F1843" s="1"/>
      <c r="G1843" s="1"/>
      <c r="J1843" s="123"/>
      <c r="K1843" s="123"/>
      <c r="P1843" s="1"/>
      <c r="Q1843" s="1"/>
      <c r="R1843" s="1"/>
      <c r="S1843" s="1"/>
      <c r="T1843" s="1"/>
      <c r="U1843" s="1"/>
      <c r="V1843" s="1"/>
      <c r="W1843" s="1"/>
      <c r="X1843" s="1"/>
      <c r="Y1843" s="1"/>
      <c r="Z1843" s="1"/>
      <c r="AA1843" s="1"/>
      <c r="AB1843" s="1"/>
      <c r="AC1843" s="124"/>
      <c r="AD1843" s="1"/>
      <c r="AE1843" s="1"/>
      <c r="AF1843" s="1"/>
    </row>
    <row r="1844" spans="1:32" s="64" customFormat="1" x14ac:dyDescent="0.2">
      <c r="A1844" s="1"/>
      <c r="B1844" s="1"/>
      <c r="C1844" s="1"/>
      <c r="D1844" s="1"/>
      <c r="E1844" s="1"/>
      <c r="F1844" s="1"/>
      <c r="G1844" s="1"/>
      <c r="J1844" s="123"/>
      <c r="K1844" s="123"/>
      <c r="P1844" s="1"/>
      <c r="Q1844" s="1"/>
      <c r="R1844" s="1"/>
      <c r="S1844" s="1"/>
      <c r="T1844" s="1"/>
      <c r="U1844" s="1"/>
      <c r="V1844" s="1"/>
      <c r="W1844" s="1"/>
      <c r="X1844" s="1"/>
      <c r="Y1844" s="1"/>
      <c r="Z1844" s="1"/>
      <c r="AA1844" s="1"/>
      <c r="AB1844" s="1"/>
      <c r="AC1844" s="124"/>
      <c r="AD1844" s="1"/>
      <c r="AE1844" s="1"/>
      <c r="AF1844" s="1"/>
    </row>
    <row r="1845" spans="1:32" s="64" customFormat="1" x14ac:dyDescent="0.2">
      <c r="A1845" s="1"/>
      <c r="B1845" s="1"/>
      <c r="C1845" s="1"/>
      <c r="D1845" s="1"/>
      <c r="E1845" s="1"/>
      <c r="F1845" s="1"/>
      <c r="G1845" s="1"/>
      <c r="J1845" s="123"/>
      <c r="K1845" s="123"/>
      <c r="P1845" s="1"/>
      <c r="Q1845" s="1"/>
      <c r="R1845" s="1"/>
      <c r="S1845" s="1"/>
      <c r="T1845" s="1"/>
      <c r="U1845" s="1"/>
      <c r="V1845" s="1"/>
      <c r="W1845" s="1"/>
      <c r="X1845" s="1"/>
      <c r="Y1845" s="1"/>
      <c r="Z1845" s="1"/>
      <c r="AA1845" s="1"/>
      <c r="AB1845" s="1"/>
      <c r="AC1845" s="124"/>
      <c r="AD1845" s="1"/>
      <c r="AE1845" s="1"/>
      <c r="AF1845" s="1"/>
    </row>
    <row r="1846" spans="1:32" s="64" customFormat="1" x14ac:dyDescent="0.2">
      <c r="A1846" s="1"/>
      <c r="B1846" s="1"/>
      <c r="C1846" s="1"/>
      <c r="D1846" s="1"/>
      <c r="E1846" s="1"/>
      <c r="F1846" s="1"/>
      <c r="G1846" s="1"/>
      <c r="J1846" s="123"/>
      <c r="K1846" s="123"/>
      <c r="P1846" s="1"/>
      <c r="Q1846" s="1"/>
      <c r="R1846" s="1"/>
      <c r="S1846" s="1"/>
      <c r="T1846" s="1"/>
      <c r="U1846" s="1"/>
      <c r="V1846" s="1"/>
      <c r="W1846" s="1"/>
      <c r="X1846" s="1"/>
      <c r="Y1846" s="1"/>
      <c r="Z1846" s="1"/>
      <c r="AA1846" s="1"/>
      <c r="AB1846" s="1"/>
      <c r="AC1846" s="124"/>
      <c r="AD1846" s="1"/>
      <c r="AE1846" s="1"/>
      <c r="AF1846" s="1"/>
    </row>
    <row r="1847" spans="1:32" s="64" customFormat="1" x14ac:dyDescent="0.2">
      <c r="A1847" s="1"/>
      <c r="B1847" s="1"/>
      <c r="C1847" s="1"/>
      <c r="D1847" s="1"/>
      <c r="E1847" s="1"/>
      <c r="F1847" s="1"/>
      <c r="G1847" s="1"/>
      <c r="J1847" s="123"/>
      <c r="K1847" s="123"/>
      <c r="P1847" s="1"/>
      <c r="Q1847" s="1"/>
      <c r="R1847" s="1"/>
      <c r="S1847" s="1"/>
      <c r="T1847" s="1"/>
      <c r="U1847" s="1"/>
      <c r="V1847" s="1"/>
      <c r="W1847" s="1"/>
      <c r="X1847" s="1"/>
      <c r="Y1847" s="1"/>
      <c r="Z1847" s="1"/>
      <c r="AA1847" s="1"/>
      <c r="AB1847" s="1"/>
      <c r="AC1847" s="124"/>
      <c r="AD1847" s="1"/>
      <c r="AE1847" s="1"/>
      <c r="AF1847" s="1"/>
    </row>
    <row r="1848" spans="1:32" s="64" customFormat="1" x14ac:dyDescent="0.2">
      <c r="A1848" s="1"/>
      <c r="B1848" s="1"/>
      <c r="C1848" s="1"/>
      <c r="D1848" s="1"/>
      <c r="E1848" s="1"/>
      <c r="F1848" s="1"/>
      <c r="G1848" s="1"/>
      <c r="J1848" s="123"/>
      <c r="K1848" s="123"/>
      <c r="P1848" s="1"/>
      <c r="Q1848" s="1"/>
      <c r="R1848" s="1"/>
      <c r="S1848" s="1"/>
      <c r="T1848" s="1"/>
      <c r="U1848" s="1"/>
      <c r="V1848" s="1"/>
      <c r="W1848" s="1"/>
      <c r="X1848" s="1"/>
      <c r="Y1848" s="1"/>
      <c r="Z1848" s="1"/>
      <c r="AA1848" s="1"/>
      <c r="AB1848" s="1"/>
      <c r="AC1848" s="124"/>
      <c r="AD1848" s="1"/>
      <c r="AE1848" s="1"/>
      <c r="AF1848" s="1"/>
    </row>
    <row r="1849" spans="1:32" s="64" customFormat="1" x14ac:dyDescent="0.2">
      <c r="A1849" s="1"/>
      <c r="B1849" s="1"/>
      <c r="C1849" s="1"/>
      <c r="D1849" s="1"/>
      <c r="E1849" s="1"/>
      <c r="F1849" s="1"/>
      <c r="G1849" s="1"/>
      <c r="J1849" s="123"/>
      <c r="K1849" s="123"/>
      <c r="P1849" s="1"/>
      <c r="Q1849" s="1"/>
      <c r="R1849" s="1"/>
      <c r="S1849" s="1"/>
      <c r="T1849" s="1"/>
      <c r="U1849" s="1"/>
      <c r="V1849" s="1"/>
      <c r="W1849" s="1"/>
      <c r="X1849" s="1"/>
      <c r="Y1849" s="1"/>
      <c r="Z1849" s="1"/>
      <c r="AA1849" s="1"/>
      <c r="AB1849" s="1"/>
      <c r="AC1849" s="124"/>
      <c r="AD1849" s="1"/>
      <c r="AE1849" s="1"/>
      <c r="AF1849" s="1"/>
    </row>
    <row r="1850" spans="1:32" s="64" customFormat="1" x14ac:dyDescent="0.2">
      <c r="A1850" s="1"/>
      <c r="B1850" s="1"/>
      <c r="C1850" s="1"/>
      <c r="D1850" s="1"/>
      <c r="E1850" s="1"/>
      <c r="F1850" s="1"/>
      <c r="G1850" s="1"/>
      <c r="J1850" s="123"/>
      <c r="K1850" s="123"/>
      <c r="P1850" s="1"/>
      <c r="Q1850" s="1"/>
      <c r="R1850" s="1"/>
      <c r="S1850" s="1"/>
      <c r="T1850" s="1"/>
      <c r="U1850" s="1"/>
      <c r="V1850" s="1"/>
      <c r="W1850" s="1"/>
      <c r="X1850" s="1"/>
      <c r="Y1850" s="1"/>
      <c r="Z1850" s="1"/>
      <c r="AA1850" s="1"/>
      <c r="AB1850" s="1"/>
      <c r="AC1850" s="124"/>
      <c r="AD1850" s="1"/>
      <c r="AE1850" s="1"/>
      <c r="AF1850" s="1"/>
    </row>
    <row r="1851" spans="1:32" s="64" customFormat="1" x14ac:dyDescent="0.2">
      <c r="A1851" s="1"/>
      <c r="B1851" s="1"/>
      <c r="C1851" s="1"/>
      <c r="D1851" s="1"/>
      <c r="E1851" s="1"/>
      <c r="F1851" s="1"/>
      <c r="G1851" s="1"/>
      <c r="J1851" s="123"/>
      <c r="K1851" s="123"/>
      <c r="P1851" s="1"/>
      <c r="Q1851" s="1"/>
      <c r="R1851" s="1"/>
      <c r="S1851" s="1"/>
      <c r="T1851" s="1"/>
      <c r="U1851" s="1"/>
      <c r="V1851" s="1"/>
      <c r="W1851" s="1"/>
      <c r="X1851" s="1"/>
      <c r="Y1851" s="1"/>
      <c r="Z1851" s="1"/>
      <c r="AA1851" s="1"/>
      <c r="AB1851" s="1"/>
      <c r="AC1851" s="124"/>
      <c r="AD1851" s="1"/>
      <c r="AE1851" s="1"/>
      <c r="AF1851" s="1"/>
    </row>
    <row r="1852" spans="1:32" s="64" customFormat="1" x14ac:dyDescent="0.2">
      <c r="A1852" s="1"/>
      <c r="B1852" s="1"/>
      <c r="C1852" s="1"/>
      <c r="D1852" s="1"/>
      <c r="E1852" s="1"/>
      <c r="F1852" s="1"/>
      <c r="G1852" s="1"/>
      <c r="J1852" s="123"/>
      <c r="K1852" s="123"/>
      <c r="P1852" s="1"/>
      <c r="Q1852" s="1"/>
      <c r="R1852" s="1"/>
      <c r="S1852" s="1"/>
      <c r="T1852" s="1"/>
      <c r="U1852" s="1"/>
      <c r="V1852" s="1"/>
      <c r="W1852" s="1"/>
      <c r="X1852" s="1"/>
      <c r="Y1852" s="1"/>
      <c r="Z1852" s="1"/>
      <c r="AA1852" s="1"/>
      <c r="AB1852" s="1"/>
      <c r="AC1852" s="124"/>
      <c r="AD1852" s="1"/>
      <c r="AE1852" s="1"/>
      <c r="AF1852" s="1"/>
    </row>
    <row r="1853" spans="1:32" s="64" customFormat="1" x14ac:dyDescent="0.2">
      <c r="A1853" s="1"/>
      <c r="B1853" s="1"/>
      <c r="C1853" s="1"/>
      <c r="D1853" s="1"/>
      <c r="E1853" s="1"/>
      <c r="F1853" s="1"/>
      <c r="G1853" s="1"/>
      <c r="J1853" s="123"/>
      <c r="K1853" s="123"/>
      <c r="P1853" s="1"/>
      <c r="Q1853" s="1"/>
      <c r="R1853" s="1"/>
      <c r="S1853" s="1"/>
      <c r="T1853" s="1"/>
      <c r="U1853" s="1"/>
      <c r="V1853" s="1"/>
      <c r="W1853" s="1"/>
      <c r="X1853" s="1"/>
      <c r="Y1853" s="1"/>
      <c r="Z1853" s="1"/>
      <c r="AA1853" s="1"/>
      <c r="AB1853" s="1"/>
      <c r="AC1853" s="124"/>
      <c r="AD1853" s="1"/>
      <c r="AE1853" s="1"/>
      <c r="AF1853" s="1"/>
    </row>
    <row r="1854" spans="1:32" s="64" customFormat="1" x14ac:dyDescent="0.2">
      <c r="A1854" s="1"/>
      <c r="B1854" s="1"/>
      <c r="C1854" s="1"/>
      <c r="D1854" s="1"/>
      <c r="E1854" s="1"/>
      <c r="F1854" s="1"/>
      <c r="G1854" s="1"/>
      <c r="J1854" s="123"/>
      <c r="K1854" s="123"/>
      <c r="P1854" s="1"/>
      <c r="Q1854" s="1"/>
      <c r="R1854" s="1"/>
      <c r="S1854" s="1"/>
      <c r="T1854" s="1"/>
      <c r="U1854" s="1"/>
      <c r="V1854" s="1"/>
      <c r="W1854" s="1"/>
      <c r="X1854" s="1"/>
      <c r="Y1854" s="1"/>
      <c r="Z1854" s="1"/>
      <c r="AA1854" s="1"/>
      <c r="AB1854" s="1"/>
      <c r="AC1854" s="124"/>
      <c r="AD1854" s="1"/>
      <c r="AE1854" s="1"/>
      <c r="AF1854" s="1"/>
    </row>
    <row r="1855" spans="1:32" s="64" customFormat="1" x14ac:dyDescent="0.2">
      <c r="A1855" s="1"/>
      <c r="B1855" s="1"/>
      <c r="C1855" s="1"/>
      <c r="D1855" s="1"/>
      <c r="E1855" s="1"/>
      <c r="F1855" s="1"/>
      <c r="G1855" s="1"/>
      <c r="J1855" s="123"/>
      <c r="K1855" s="123"/>
      <c r="P1855" s="1"/>
      <c r="Q1855" s="1"/>
      <c r="R1855" s="1"/>
      <c r="S1855" s="1"/>
      <c r="T1855" s="1"/>
      <c r="U1855" s="1"/>
      <c r="V1855" s="1"/>
      <c r="W1855" s="1"/>
      <c r="X1855" s="1"/>
      <c r="Y1855" s="1"/>
      <c r="Z1855" s="1"/>
      <c r="AA1855" s="1"/>
      <c r="AB1855" s="1"/>
      <c r="AC1855" s="124"/>
      <c r="AD1855" s="1"/>
      <c r="AE1855" s="1"/>
      <c r="AF1855" s="1"/>
    </row>
    <row r="1856" spans="1:32" s="64" customFormat="1" x14ac:dyDescent="0.2">
      <c r="A1856" s="1"/>
      <c r="B1856" s="1"/>
      <c r="C1856" s="1"/>
      <c r="D1856" s="1"/>
      <c r="E1856" s="1"/>
      <c r="F1856" s="1"/>
      <c r="G1856" s="1"/>
      <c r="J1856" s="123"/>
      <c r="K1856" s="123"/>
      <c r="P1856" s="1"/>
      <c r="Q1856" s="1"/>
      <c r="R1856" s="1"/>
      <c r="S1856" s="1"/>
      <c r="T1856" s="1"/>
      <c r="U1856" s="1"/>
      <c r="V1856" s="1"/>
      <c r="W1856" s="1"/>
      <c r="X1856" s="1"/>
      <c r="Y1856" s="1"/>
      <c r="Z1856" s="1"/>
      <c r="AA1856" s="1"/>
      <c r="AB1856" s="1"/>
      <c r="AC1856" s="124"/>
      <c r="AD1856" s="1"/>
      <c r="AE1856" s="1"/>
      <c r="AF1856" s="1"/>
    </row>
    <row r="1857" spans="1:32" s="64" customFormat="1" x14ac:dyDescent="0.2">
      <c r="A1857" s="1"/>
      <c r="B1857" s="1"/>
      <c r="C1857" s="1"/>
      <c r="D1857" s="1"/>
      <c r="E1857" s="1"/>
      <c r="F1857" s="1"/>
      <c r="G1857" s="1"/>
      <c r="J1857" s="123"/>
      <c r="K1857" s="123"/>
      <c r="P1857" s="1"/>
      <c r="Q1857" s="1"/>
      <c r="R1857" s="1"/>
      <c r="S1857" s="1"/>
      <c r="T1857" s="1"/>
      <c r="U1857" s="1"/>
      <c r="V1857" s="1"/>
      <c r="W1857" s="1"/>
      <c r="X1857" s="1"/>
      <c r="Y1857" s="1"/>
      <c r="Z1857" s="1"/>
      <c r="AA1857" s="1"/>
      <c r="AB1857" s="1"/>
      <c r="AC1857" s="124"/>
      <c r="AD1857" s="1"/>
      <c r="AE1857" s="1"/>
      <c r="AF1857" s="1"/>
    </row>
    <row r="1858" spans="1:32" s="64" customFormat="1" x14ac:dyDescent="0.2">
      <c r="A1858" s="1"/>
      <c r="B1858" s="1"/>
      <c r="C1858" s="1"/>
      <c r="D1858" s="1"/>
      <c r="E1858" s="1"/>
      <c r="F1858" s="1"/>
      <c r="G1858" s="1"/>
      <c r="J1858" s="123"/>
      <c r="K1858" s="123"/>
      <c r="P1858" s="1"/>
      <c r="Q1858" s="1"/>
      <c r="R1858" s="1"/>
      <c r="S1858" s="1"/>
      <c r="T1858" s="1"/>
      <c r="U1858" s="1"/>
      <c r="V1858" s="1"/>
      <c r="W1858" s="1"/>
      <c r="X1858" s="1"/>
      <c r="Y1858" s="1"/>
      <c r="Z1858" s="1"/>
      <c r="AA1858" s="1"/>
      <c r="AB1858" s="1"/>
      <c r="AC1858" s="124"/>
      <c r="AD1858" s="1"/>
      <c r="AE1858" s="1"/>
      <c r="AF1858" s="1"/>
    </row>
    <row r="1859" spans="1:32" s="64" customFormat="1" x14ac:dyDescent="0.2">
      <c r="A1859" s="1"/>
      <c r="B1859" s="1"/>
      <c r="C1859" s="1"/>
      <c r="D1859" s="1"/>
      <c r="E1859" s="1"/>
      <c r="F1859" s="1"/>
      <c r="G1859" s="1"/>
      <c r="J1859" s="123"/>
      <c r="K1859" s="123"/>
      <c r="P1859" s="1"/>
      <c r="Q1859" s="1"/>
      <c r="R1859" s="1"/>
      <c r="S1859" s="1"/>
      <c r="T1859" s="1"/>
      <c r="U1859" s="1"/>
      <c r="V1859" s="1"/>
      <c r="W1859" s="1"/>
      <c r="X1859" s="1"/>
      <c r="Y1859" s="1"/>
      <c r="Z1859" s="1"/>
      <c r="AA1859" s="1"/>
      <c r="AB1859" s="1"/>
      <c r="AC1859" s="124"/>
      <c r="AD1859" s="1"/>
      <c r="AE1859" s="1"/>
      <c r="AF1859" s="1"/>
    </row>
    <row r="1860" spans="1:32" s="64" customFormat="1" x14ac:dyDescent="0.2">
      <c r="A1860" s="1"/>
      <c r="B1860" s="1"/>
      <c r="C1860" s="1"/>
      <c r="D1860" s="1"/>
      <c r="E1860" s="1"/>
      <c r="F1860" s="1"/>
      <c r="G1860" s="1"/>
      <c r="J1860" s="123"/>
      <c r="K1860" s="123"/>
      <c r="P1860" s="1"/>
      <c r="Q1860" s="1"/>
      <c r="R1860" s="1"/>
      <c r="S1860" s="1"/>
      <c r="T1860" s="1"/>
      <c r="U1860" s="1"/>
      <c r="V1860" s="1"/>
      <c r="W1860" s="1"/>
      <c r="X1860" s="1"/>
      <c r="Y1860" s="1"/>
      <c r="Z1860" s="1"/>
      <c r="AA1860" s="1"/>
      <c r="AB1860" s="1"/>
      <c r="AC1860" s="124"/>
      <c r="AD1860" s="1"/>
      <c r="AE1860" s="1"/>
      <c r="AF1860" s="1"/>
    </row>
    <row r="1861" spans="1:32" s="64" customFormat="1" x14ac:dyDescent="0.2">
      <c r="A1861" s="1"/>
      <c r="B1861" s="1"/>
      <c r="C1861" s="1"/>
      <c r="D1861" s="1"/>
      <c r="E1861" s="1"/>
      <c r="F1861" s="1"/>
      <c r="G1861" s="1"/>
      <c r="J1861" s="123"/>
      <c r="K1861" s="123"/>
      <c r="P1861" s="1"/>
      <c r="Q1861" s="1"/>
      <c r="R1861" s="1"/>
      <c r="S1861" s="1"/>
      <c r="T1861" s="1"/>
      <c r="U1861" s="1"/>
      <c r="V1861" s="1"/>
      <c r="W1861" s="1"/>
      <c r="X1861" s="1"/>
      <c r="Y1861" s="1"/>
      <c r="Z1861" s="1"/>
      <c r="AA1861" s="1"/>
      <c r="AB1861" s="1"/>
      <c r="AC1861" s="124"/>
      <c r="AD1861" s="1"/>
      <c r="AE1861" s="1"/>
      <c r="AF1861" s="1"/>
    </row>
    <row r="1862" spans="1:32" s="64" customFormat="1" x14ac:dyDescent="0.2">
      <c r="A1862" s="1"/>
      <c r="B1862" s="1"/>
      <c r="C1862" s="1"/>
      <c r="D1862" s="1"/>
      <c r="E1862" s="1"/>
      <c r="F1862" s="1"/>
      <c r="G1862" s="1"/>
      <c r="J1862" s="123"/>
      <c r="K1862" s="123"/>
      <c r="P1862" s="1"/>
      <c r="Q1862" s="1"/>
      <c r="R1862" s="1"/>
      <c r="S1862" s="1"/>
      <c r="T1862" s="1"/>
      <c r="U1862" s="1"/>
      <c r="V1862" s="1"/>
      <c r="W1862" s="1"/>
      <c r="X1862" s="1"/>
      <c r="Y1862" s="1"/>
      <c r="Z1862" s="1"/>
      <c r="AA1862" s="1"/>
      <c r="AB1862" s="1"/>
      <c r="AC1862" s="124"/>
      <c r="AD1862" s="1"/>
      <c r="AE1862" s="1"/>
      <c r="AF1862" s="1"/>
    </row>
    <row r="1863" spans="1:32" s="64" customFormat="1" x14ac:dyDescent="0.2">
      <c r="A1863" s="1"/>
      <c r="B1863" s="1"/>
      <c r="C1863" s="1"/>
      <c r="D1863" s="1"/>
      <c r="E1863" s="1"/>
      <c r="F1863" s="1"/>
      <c r="G1863" s="1"/>
      <c r="J1863" s="123"/>
      <c r="K1863" s="123"/>
      <c r="P1863" s="1"/>
      <c r="Q1863" s="1"/>
      <c r="R1863" s="1"/>
      <c r="S1863" s="1"/>
      <c r="T1863" s="1"/>
      <c r="U1863" s="1"/>
      <c r="V1863" s="1"/>
      <c r="W1863" s="1"/>
      <c r="X1863" s="1"/>
      <c r="Y1863" s="1"/>
      <c r="Z1863" s="1"/>
      <c r="AA1863" s="1"/>
      <c r="AB1863" s="1"/>
      <c r="AC1863" s="124"/>
      <c r="AD1863" s="1"/>
      <c r="AE1863" s="1"/>
      <c r="AF1863" s="1"/>
    </row>
    <row r="1864" spans="1:32" s="64" customFormat="1" x14ac:dyDescent="0.2">
      <c r="A1864" s="1"/>
      <c r="B1864" s="1"/>
      <c r="C1864" s="1"/>
      <c r="D1864" s="1"/>
      <c r="E1864" s="1"/>
      <c r="F1864" s="1"/>
      <c r="G1864" s="1"/>
      <c r="J1864" s="123"/>
      <c r="K1864" s="123"/>
      <c r="P1864" s="1"/>
      <c r="Q1864" s="1"/>
      <c r="R1864" s="1"/>
      <c r="S1864" s="1"/>
      <c r="T1864" s="1"/>
      <c r="U1864" s="1"/>
      <c r="V1864" s="1"/>
      <c r="W1864" s="1"/>
      <c r="X1864" s="1"/>
      <c r="Y1864" s="1"/>
      <c r="Z1864" s="1"/>
      <c r="AA1864" s="1"/>
      <c r="AB1864" s="1"/>
      <c r="AC1864" s="124"/>
      <c r="AD1864" s="1"/>
      <c r="AE1864" s="1"/>
      <c r="AF1864" s="1"/>
    </row>
    <row r="1865" spans="1:32" s="64" customFormat="1" x14ac:dyDescent="0.2">
      <c r="A1865" s="1"/>
      <c r="B1865" s="1"/>
      <c r="C1865" s="1"/>
      <c r="D1865" s="1"/>
      <c r="E1865" s="1"/>
      <c r="F1865" s="1"/>
      <c r="G1865" s="1"/>
      <c r="J1865" s="123"/>
      <c r="K1865" s="123"/>
      <c r="P1865" s="1"/>
      <c r="Q1865" s="1"/>
      <c r="R1865" s="1"/>
      <c r="S1865" s="1"/>
      <c r="T1865" s="1"/>
      <c r="U1865" s="1"/>
      <c r="V1865" s="1"/>
      <c r="W1865" s="1"/>
      <c r="X1865" s="1"/>
      <c r="Y1865" s="1"/>
      <c r="Z1865" s="1"/>
      <c r="AA1865" s="1"/>
      <c r="AB1865" s="1"/>
      <c r="AC1865" s="124"/>
      <c r="AD1865" s="1"/>
      <c r="AE1865" s="1"/>
      <c r="AF1865" s="1"/>
    </row>
    <row r="1866" spans="1:32" s="64" customFormat="1" x14ac:dyDescent="0.2">
      <c r="A1866" s="1"/>
      <c r="B1866" s="1"/>
      <c r="C1866" s="1"/>
      <c r="D1866" s="1"/>
      <c r="E1866" s="1"/>
      <c r="F1866" s="1"/>
      <c r="G1866" s="1"/>
      <c r="J1866" s="123"/>
      <c r="K1866" s="123"/>
      <c r="P1866" s="1"/>
      <c r="Q1866" s="1"/>
      <c r="R1866" s="1"/>
      <c r="S1866" s="1"/>
      <c r="T1866" s="1"/>
      <c r="U1866" s="1"/>
      <c r="V1866" s="1"/>
      <c r="W1866" s="1"/>
      <c r="X1866" s="1"/>
      <c r="Y1866" s="1"/>
      <c r="Z1866" s="1"/>
      <c r="AA1866" s="1"/>
      <c r="AB1866" s="1"/>
      <c r="AC1866" s="124"/>
      <c r="AD1866" s="1"/>
      <c r="AE1866" s="1"/>
      <c r="AF1866" s="1"/>
    </row>
    <row r="1867" spans="1:32" s="64" customFormat="1" x14ac:dyDescent="0.2">
      <c r="A1867" s="1"/>
      <c r="B1867" s="1"/>
      <c r="C1867" s="1"/>
      <c r="D1867" s="1"/>
      <c r="E1867" s="1"/>
      <c r="F1867" s="1"/>
      <c r="G1867" s="1"/>
      <c r="J1867" s="123"/>
      <c r="K1867" s="123"/>
      <c r="P1867" s="1"/>
      <c r="Q1867" s="1"/>
      <c r="R1867" s="1"/>
      <c r="S1867" s="1"/>
      <c r="T1867" s="1"/>
      <c r="U1867" s="1"/>
      <c r="V1867" s="1"/>
      <c r="W1867" s="1"/>
      <c r="X1867" s="1"/>
      <c r="Y1867" s="1"/>
      <c r="Z1867" s="1"/>
      <c r="AA1867" s="1"/>
      <c r="AB1867" s="1"/>
      <c r="AC1867" s="124"/>
      <c r="AD1867" s="1"/>
      <c r="AE1867" s="1"/>
      <c r="AF1867" s="1"/>
    </row>
    <row r="1868" spans="1:32" s="64" customFormat="1" x14ac:dyDescent="0.2">
      <c r="A1868" s="1"/>
      <c r="B1868" s="1"/>
      <c r="C1868" s="1"/>
      <c r="D1868" s="1"/>
      <c r="E1868" s="1"/>
      <c r="F1868" s="1"/>
      <c r="G1868" s="1"/>
      <c r="J1868" s="123"/>
      <c r="K1868" s="123"/>
      <c r="P1868" s="1"/>
      <c r="Q1868" s="1"/>
      <c r="R1868" s="1"/>
      <c r="S1868" s="1"/>
      <c r="T1868" s="1"/>
      <c r="U1868" s="1"/>
      <c r="V1868" s="1"/>
      <c r="W1868" s="1"/>
      <c r="X1868" s="1"/>
      <c r="Y1868" s="1"/>
      <c r="Z1868" s="1"/>
      <c r="AA1868" s="1"/>
      <c r="AB1868" s="1"/>
      <c r="AC1868" s="124"/>
      <c r="AD1868" s="1"/>
      <c r="AE1868" s="1"/>
      <c r="AF1868" s="1"/>
    </row>
    <row r="1869" spans="1:32" s="64" customFormat="1" x14ac:dyDescent="0.2">
      <c r="A1869" s="1"/>
      <c r="B1869" s="1"/>
      <c r="C1869" s="1"/>
      <c r="D1869" s="1"/>
      <c r="E1869" s="1"/>
      <c r="F1869" s="1"/>
      <c r="G1869" s="1"/>
      <c r="J1869" s="123"/>
      <c r="K1869" s="123"/>
      <c r="P1869" s="1"/>
      <c r="Q1869" s="1"/>
      <c r="R1869" s="1"/>
      <c r="S1869" s="1"/>
      <c r="T1869" s="1"/>
      <c r="U1869" s="1"/>
      <c r="V1869" s="1"/>
      <c r="W1869" s="1"/>
      <c r="X1869" s="1"/>
      <c r="Y1869" s="1"/>
      <c r="Z1869" s="1"/>
      <c r="AA1869" s="1"/>
      <c r="AB1869" s="1"/>
      <c r="AC1869" s="124"/>
      <c r="AD1869" s="1"/>
      <c r="AE1869" s="1"/>
      <c r="AF1869" s="1"/>
    </row>
    <row r="1870" spans="1:32" s="64" customFormat="1" x14ac:dyDescent="0.2">
      <c r="A1870" s="1"/>
      <c r="B1870" s="1"/>
      <c r="C1870" s="1"/>
      <c r="D1870" s="1"/>
      <c r="E1870" s="1"/>
      <c r="F1870" s="1"/>
      <c r="G1870" s="1"/>
      <c r="J1870" s="123"/>
      <c r="K1870" s="123"/>
      <c r="P1870" s="1"/>
      <c r="Q1870" s="1"/>
      <c r="R1870" s="1"/>
      <c r="S1870" s="1"/>
      <c r="T1870" s="1"/>
      <c r="U1870" s="1"/>
      <c r="V1870" s="1"/>
      <c r="W1870" s="1"/>
      <c r="X1870" s="1"/>
      <c r="Y1870" s="1"/>
      <c r="Z1870" s="1"/>
      <c r="AA1870" s="1"/>
      <c r="AB1870" s="1"/>
      <c r="AC1870" s="124"/>
      <c r="AD1870" s="1"/>
      <c r="AE1870" s="1"/>
      <c r="AF1870" s="1"/>
    </row>
    <row r="1871" spans="1:32" s="64" customFormat="1" x14ac:dyDescent="0.2">
      <c r="A1871" s="1"/>
      <c r="B1871" s="1"/>
      <c r="C1871" s="1"/>
      <c r="D1871" s="1"/>
      <c r="E1871" s="1"/>
      <c r="F1871" s="1"/>
      <c r="G1871" s="1"/>
      <c r="J1871" s="123"/>
      <c r="K1871" s="123"/>
      <c r="P1871" s="1"/>
      <c r="Q1871" s="1"/>
      <c r="R1871" s="1"/>
      <c r="S1871" s="1"/>
      <c r="T1871" s="1"/>
      <c r="U1871" s="1"/>
      <c r="V1871" s="1"/>
      <c r="W1871" s="1"/>
      <c r="X1871" s="1"/>
      <c r="Y1871" s="1"/>
      <c r="Z1871" s="1"/>
      <c r="AA1871" s="1"/>
      <c r="AB1871" s="1"/>
      <c r="AC1871" s="124"/>
      <c r="AD1871" s="1"/>
      <c r="AE1871" s="1"/>
      <c r="AF1871" s="1"/>
    </row>
    <row r="1872" spans="1:32" s="64" customFormat="1" x14ac:dyDescent="0.2">
      <c r="A1872" s="1"/>
      <c r="B1872" s="1"/>
      <c r="C1872" s="1"/>
      <c r="D1872" s="1"/>
      <c r="E1872" s="1"/>
      <c r="F1872" s="1"/>
      <c r="G1872" s="1"/>
      <c r="J1872" s="123"/>
      <c r="K1872" s="123"/>
      <c r="P1872" s="1"/>
      <c r="Q1872" s="1"/>
      <c r="R1872" s="1"/>
      <c r="S1872" s="1"/>
      <c r="T1872" s="1"/>
      <c r="U1872" s="1"/>
      <c r="V1872" s="1"/>
      <c r="W1872" s="1"/>
      <c r="X1872" s="1"/>
      <c r="Y1872" s="1"/>
      <c r="Z1872" s="1"/>
      <c r="AA1872" s="1"/>
      <c r="AB1872" s="1"/>
      <c r="AC1872" s="124"/>
      <c r="AD1872" s="1"/>
      <c r="AE1872" s="1"/>
      <c r="AF1872" s="1"/>
    </row>
    <row r="1873" spans="1:32" s="64" customFormat="1" x14ac:dyDescent="0.2">
      <c r="A1873" s="1"/>
      <c r="B1873" s="1"/>
      <c r="C1873" s="1"/>
      <c r="D1873" s="1"/>
      <c r="E1873" s="1"/>
      <c r="F1873" s="1"/>
      <c r="G1873" s="1"/>
      <c r="J1873" s="123"/>
      <c r="K1873" s="123"/>
      <c r="P1873" s="1"/>
      <c r="Q1873" s="1"/>
      <c r="R1873" s="1"/>
      <c r="S1873" s="1"/>
      <c r="T1873" s="1"/>
      <c r="U1873" s="1"/>
      <c r="V1873" s="1"/>
      <c r="W1873" s="1"/>
      <c r="X1873" s="1"/>
      <c r="Y1873" s="1"/>
      <c r="Z1873" s="1"/>
      <c r="AA1873" s="1"/>
      <c r="AB1873" s="1"/>
      <c r="AC1873" s="124"/>
      <c r="AD1873" s="1"/>
      <c r="AE1873" s="1"/>
      <c r="AF1873" s="1"/>
    </row>
    <row r="1874" spans="1:32" s="64" customFormat="1" x14ac:dyDescent="0.2">
      <c r="A1874" s="1"/>
      <c r="B1874" s="1"/>
      <c r="C1874" s="1"/>
      <c r="D1874" s="1"/>
      <c r="E1874" s="1"/>
      <c r="F1874" s="1"/>
      <c r="G1874" s="1"/>
      <c r="J1874" s="123"/>
      <c r="K1874" s="123"/>
      <c r="P1874" s="1"/>
      <c r="Q1874" s="1"/>
      <c r="R1874" s="1"/>
      <c r="S1874" s="1"/>
      <c r="T1874" s="1"/>
      <c r="U1874" s="1"/>
      <c r="V1874" s="1"/>
      <c r="W1874" s="1"/>
      <c r="X1874" s="1"/>
      <c r="Y1874" s="1"/>
      <c r="Z1874" s="1"/>
      <c r="AA1874" s="1"/>
      <c r="AB1874" s="1"/>
      <c r="AC1874" s="124"/>
      <c r="AD1874" s="1"/>
      <c r="AE1874" s="1"/>
      <c r="AF1874" s="1"/>
    </row>
    <row r="1875" spans="1:32" s="64" customFormat="1" x14ac:dyDescent="0.2">
      <c r="A1875" s="1"/>
      <c r="B1875" s="1"/>
      <c r="C1875" s="1"/>
      <c r="D1875" s="1"/>
      <c r="E1875" s="1"/>
      <c r="F1875" s="1"/>
      <c r="G1875" s="1"/>
      <c r="J1875" s="123"/>
      <c r="K1875" s="123"/>
      <c r="P1875" s="1"/>
      <c r="Q1875" s="1"/>
      <c r="R1875" s="1"/>
      <c r="S1875" s="1"/>
      <c r="T1875" s="1"/>
      <c r="U1875" s="1"/>
      <c r="V1875" s="1"/>
      <c r="W1875" s="1"/>
      <c r="X1875" s="1"/>
      <c r="Y1875" s="1"/>
      <c r="Z1875" s="1"/>
      <c r="AA1875" s="1"/>
      <c r="AB1875" s="1"/>
      <c r="AC1875" s="124"/>
      <c r="AD1875" s="1"/>
      <c r="AE1875" s="1"/>
      <c r="AF1875" s="1"/>
    </row>
    <row r="1876" spans="1:32" s="64" customFormat="1" x14ac:dyDescent="0.2">
      <c r="A1876" s="1"/>
      <c r="B1876" s="1"/>
      <c r="C1876" s="1"/>
      <c r="D1876" s="1"/>
      <c r="E1876" s="1"/>
      <c r="F1876" s="1"/>
      <c r="G1876" s="1"/>
      <c r="J1876" s="123"/>
      <c r="K1876" s="123"/>
      <c r="P1876" s="1"/>
      <c r="Q1876" s="1"/>
      <c r="R1876" s="1"/>
      <c r="S1876" s="1"/>
      <c r="T1876" s="1"/>
      <c r="U1876" s="1"/>
      <c r="V1876" s="1"/>
      <c r="W1876" s="1"/>
      <c r="X1876" s="1"/>
      <c r="Y1876" s="1"/>
      <c r="Z1876" s="1"/>
      <c r="AA1876" s="1"/>
      <c r="AB1876" s="1"/>
      <c r="AC1876" s="124"/>
      <c r="AD1876" s="1"/>
      <c r="AE1876" s="1"/>
      <c r="AF1876" s="1"/>
    </row>
    <row r="1877" spans="1:32" s="64" customFormat="1" x14ac:dyDescent="0.2">
      <c r="A1877" s="1"/>
      <c r="B1877" s="1"/>
      <c r="C1877" s="1"/>
      <c r="D1877" s="1"/>
      <c r="E1877" s="1"/>
      <c r="F1877" s="1"/>
      <c r="G1877" s="1"/>
      <c r="J1877" s="123"/>
      <c r="K1877" s="123"/>
      <c r="P1877" s="1"/>
      <c r="Q1877" s="1"/>
      <c r="R1877" s="1"/>
      <c r="S1877" s="1"/>
      <c r="T1877" s="1"/>
      <c r="U1877" s="1"/>
      <c r="V1877" s="1"/>
      <c r="W1877" s="1"/>
      <c r="X1877" s="1"/>
      <c r="Y1877" s="1"/>
      <c r="Z1877" s="1"/>
      <c r="AA1877" s="1"/>
      <c r="AB1877" s="1"/>
      <c r="AC1877" s="124"/>
      <c r="AD1877" s="1"/>
      <c r="AE1877" s="1"/>
      <c r="AF1877" s="1"/>
    </row>
    <row r="1878" spans="1:32" s="64" customFormat="1" x14ac:dyDescent="0.2">
      <c r="A1878" s="1"/>
      <c r="B1878" s="1"/>
      <c r="C1878" s="1"/>
      <c r="D1878" s="1"/>
      <c r="E1878" s="1"/>
      <c r="F1878" s="1"/>
      <c r="G1878" s="1"/>
      <c r="J1878" s="123"/>
      <c r="K1878" s="123"/>
      <c r="P1878" s="1"/>
      <c r="Q1878" s="1"/>
      <c r="R1878" s="1"/>
      <c r="S1878" s="1"/>
      <c r="T1878" s="1"/>
      <c r="U1878" s="1"/>
      <c r="V1878" s="1"/>
      <c r="W1878" s="1"/>
      <c r="X1878" s="1"/>
      <c r="Y1878" s="1"/>
      <c r="Z1878" s="1"/>
      <c r="AA1878" s="1"/>
      <c r="AB1878" s="1"/>
      <c r="AC1878" s="124"/>
      <c r="AD1878" s="1"/>
      <c r="AE1878" s="1"/>
      <c r="AF1878" s="1"/>
    </row>
    <row r="1879" spans="1:32" s="64" customFormat="1" x14ac:dyDescent="0.2">
      <c r="A1879" s="1"/>
      <c r="B1879" s="1"/>
      <c r="C1879" s="1"/>
      <c r="D1879" s="1"/>
      <c r="E1879" s="1"/>
      <c r="F1879" s="1"/>
      <c r="G1879" s="1"/>
      <c r="J1879" s="123"/>
      <c r="K1879" s="123"/>
      <c r="P1879" s="1"/>
      <c r="Q1879" s="1"/>
      <c r="R1879" s="1"/>
      <c r="S1879" s="1"/>
      <c r="T1879" s="1"/>
      <c r="U1879" s="1"/>
      <c r="V1879" s="1"/>
      <c r="W1879" s="1"/>
      <c r="X1879" s="1"/>
      <c r="Y1879" s="1"/>
      <c r="Z1879" s="1"/>
      <c r="AA1879" s="1"/>
      <c r="AB1879" s="1"/>
      <c r="AC1879" s="124"/>
      <c r="AD1879" s="1"/>
      <c r="AE1879" s="1"/>
      <c r="AF1879" s="1"/>
    </row>
    <row r="1880" spans="1:32" s="64" customFormat="1" x14ac:dyDescent="0.2">
      <c r="A1880" s="1"/>
      <c r="B1880" s="1"/>
      <c r="C1880" s="1"/>
      <c r="D1880" s="1"/>
      <c r="E1880" s="1"/>
      <c r="F1880" s="1"/>
      <c r="G1880" s="1"/>
      <c r="J1880" s="123"/>
      <c r="K1880" s="123"/>
      <c r="P1880" s="1"/>
      <c r="Q1880" s="1"/>
      <c r="R1880" s="1"/>
      <c r="S1880" s="1"/>
      <c r="T1880" s="1"/>
      <c r="U1880" s="1"/>
      <c r="V1880" s="1"/>
      <c r="W1880" s="1"/>
      <c r="X1880" s="1"/>
      <c r="Y1880" s="1"/>
      <c r="Z1880" s="1"/>
      <c r="AA1880" s="1"/>
      <c r="AB1880" s="1"/>
      <c r="AC1880" s="124"/>
      <c r="AD1880" s="1"/>
      <c r="AE1880" s="1"/>
      <c r="AF1880" s="1"/>
    </row>
    <row r="1881" spans="1:32" s="64" customFormat="1" x14ac:dyDescent="0.2">
      <c r="A1881" s="1"/>
      <c r="B1881" s="1"/>
      <c r="C1881" s="1"/>
      <c r="D1881" s="1"/>
      <c r="E1881" s="1"/>
      <c r="F1881" s="1"/>
      <c r="G1881" s="1"/>
      <c r="J1881" s="123"/>
      <c r="K1881" s="123"/>
      <c r="P1881" s="1"/>
      <c r="Q1881" s="1"/>
      <c r="R1881" s="1"/>
      <c r="S1881" s="1"/>
      <c r="T1881" s="1"/>
      <c r="U1881" s="1"/>
      <c r="V1881" s="1"/>
      <c r="W1881" s="1"/>
      <c r="X1881" s="1"/>
      <c r="Y1881" s="1"/>
      <c r="Z1881" s="1"/>
      <c r="AA1881" s="1"/>
      <c r="AB1881" s="1"/>
      <c r="AC1881" s="124"/>
      <c r="AD1881" s="1"/>
      <c r="AE1881" s="1"/>
      <c r="AF1881" s="1"/>
    </row>
    <row r="1882" spans="1:32" s="64" customFormat="1" x14ac:dyDescent="0.2">
      <c r="A1882" s="1"/>
      <c r="B1882" s="1"/>
      <c r="C1882" s="1"/>
      <c r="D1882" s="1"/>
      <c r="E1882" s="1"/>
      <c r="F1882" s="1"/>
      <c r="G1882" s="1"/>
      <c r="J1882" s="123"/>
      <c r="K1882" s="123"/>
      <c r="P1882" s="1"/>
      <c r="Q1882" s="1"/>
      <c r="R1882" s="1"/>
      <c r="S1882" s="1"/>
      <c r="T1882" s="1"/>
      <c r="U1882" s="1"/>
      <c r="V1882" s="1"/>
      <c r="W1882" s="1"/>
      <c r="X1882" s="1"/>
      <c r="Y1882" s="1"/>
      <c r="Z1882" s="1"/>
      <c r="AA1882" s="1"/>
      <c r="AB1882" s="1"/>
      <c r="AC1882" s="124"/>
      <c r="AD1882" s="1"/>
      <c r="AE1882" s="1"/>
      <c r="AF1882" s="1"/>
    </row>
    <row r="1883" spans="1:32" s="64" customFormat="1" x14ac:dyDescent="0.2">
      <c r="A1883" s="1"/>
      <c r="B1883" s="1"/>
      <c r="C1883" s="1"/>
      <c r="D1883" s="1"/>
      <c r="E1883" s="1"/>
      <c r="F1883" s="1"/>
      <c r="G1883" s="1"/>
      <c r="J1883" s="123"/>
      <c r="K1883" s="123"/>
      <c r="P1883" s="1"/>
      <c r="Q1883" s="1"/>
      <c r="R1883" s="1"/>
      <c r="S1883" s="1"/>
      <c r="T1883" s="1"/>
      <c r="U1883" s="1"/>
      <c r="V1883" s="1"/>
      <c r="W1883" s="1"/>
      <c r="X1883" s="1"/>
      <c r="Y1883" s="1"/>
      <c r="Z1883" s="1"/>
      <c r="AA1883" s="1"/>
      <c r="AB1883" s="1"/>
      <c r="AC1883" s="124"/>
      <c r="AD1883" s="1"/>
      <c r="AE1883" s="1"/>
      <c r="AF1883" s="1"/>
    </row>
    <row r="1884" spans="1:32" s="64" customFormat="1" x14ac:dyDescent="0.2">
      <c r="A1884" s="1"/>
      <c r="B1884" s="1"/>
      <c r="C1884" s="1"/>
      <c r="D1884" s="1"/>
      <c r="E1884" s="1"/>
      <c r="F1884" s="1"/>
      <c r="G1884" s="1"/>
      <c r="J1884" s="123"/>
      <c r="K1884" s="123"/>
      <c r="P1884" s="1"/>
      <c r="Q1884" s="1"/>
      <c r="R1884" s="1"/>
      <c r="S1884" s="1"/>
      <c r="T1884" s="1"/>
      <c r="U1884" s="1"/>
      <c r="V1884" s="1"/>
      <c r="W1884" s="1"/>
      <c r="X1884" s="1"/>
      <c r="Y1884" s="1"/>
      <c r="Z1884" s="1"/>
      <c r="AA1884" s="1"/>
      <c r="AB1884" s="1"/>
      <c r="AC1884" s="124"/>
      <c r="AD1884" s="1"/>
      <c r="AE1884" s="1"/>
      <c r="AF1884" s="1"/>
    </row>
    <row r="1885" spans="1:32" s="64" customFormat="1" x14ac:dyDescent="0.2">
      <c r="A1885" s="1"/>
      <c r="B1885" s="1"/>
      <c r="C1885" s="1"/>
      <c r="D1885" s="1"/>
      <c r="E1885" s="1"/>
      <c r="F1885" s="1"/>
      <c r="G1885" s="1"/>
      <c r="J1885" s="123"/>
      <c r="K1885" s="123"/>
      <c r="P1885" s="1"/>
      <c r="Q1885" s="1"/>
      <c r="R1885" s="1"/>
      <c r="S1885" s="1"/>
      <c r="T1885" s="1"/>
      <c r="U1885" s="1"/>
      <c r="V1885" s="1"/>
      <c r="W1885" s="1"/>
      <c r="X1885" s="1"/>
      <c r="Y1885" s="1"/>
      <c r="Z1885" s="1"/>
      <c r="AA1885" s="1"/>
      <c r="AB1885" s="1"/>
      <c r="AC1885" s="124"/>
      <c r="AD1885" s="1"/>
      <c r="AE1885" s="1"/>
      <c r="AF1885" s="1"/>
    </row>
    <row r="1886" spans="1:32" s="64" customFormat="1" x14ac:dyDescent="0.2">
      <c r="A1886" s="1"/>
      <c r="B1886" s="1"/>
      <c r="C1886" s="1"/>
      <c r="D1886" s="1"/>
      <c r="E1886" s="1"/>
      <c r="F1886" s="1"/>
      <c r="G1886" s="1"/>
      <c r="J1886" s="123"/>
      <c r="K1886" s="123"/>
      <c r="P1886" s="1"/>
      <c r="Q1886" s="1"/>
      <c r="R1886" s="1"/>
      <c r="S1886" s="1"/>
      <c r="T1886" s="1"/>
      <c r="U1886" s="1"/>
      <c r="V1886" s="1"/>
      <c r="W1886" s="1"/>
      <c r="X1886" s="1"/>
      <c r="Y1886" s="1"/>
      <c r="Z1886" s="1"/>
      <c r="AA1886" s="1"/>
      <c r="AB1886" s="1"/>
      <c r="AC1886" s="124"/>
      <c r="AD1886" s="1"/>
      <c r="AE1886" s="1"/>
      <c r="AF1886" s="1"/>
    </row>
    <row r="1887" spans="1:32" s="64" customFormat="1" x14ac:dyDescent="0.2">
      <c r="A1887" s="1"/>
      <c r="B1887" s="1"/>
      <c r="C1887" s="1"/>
      <c r="D1887" s="1"/>
      <c r="E1887" s="1"/>
      <c r="F1887" s="1"/>
      <c r="G1887" s="1"/>
      <c r="J1887" s="123"/>
      <c r="K1887" s="123"/>
      <c r="P1887" s="1"/>
      <c r="Q1887" s="1"/>
      <c r="R1887" s="1"/>
      <c r="S1887" s="1"/>
      <c r="T1887" s="1"/>
      <c r="U1887" s="1"/>
      <c r="V1887" s="1"/>
      <c r="W1887" s="1"/>
      <c r="X1887" s="1"/>
      <c r="Y1887" s="1"/>
      <c r="Z1887" s="1"/>
      <c r="AA1887" s="1"/>
      <c r="AB1887" s="1"/>
      <c r="AC1887" s="124"/>
      <c r="AD1887" s="1"/>
      <c r="AE1887" s="1"/>
      <c r="AF1887" s="1"/>
    </row>
    <row r="1888" spans="1:32" s="64" customFormat="1" x14ac:dyDescent="0.2">
      <c r="A1888" s="1"/>
      <c r="B1888" s="1"/>
      <c r="C1888" s="1"/>
      <c r="D1888" s="1"/>
      <c r="E1888" s="1"/>
      <c r="F1888" s="1"/>
      <c r="G1888" s="1"/>
      <c r="J1888" s="123"/>
      <c r="K1888" s="123"/>
      <c r="P1888" s="1"/>
      <c r="Q1888" s="1"/>
      <c r="R1888" s="1"/>
      <c r="S1888" s="1"/>
      <c r="T1888" s="1"/>
      <c r="U1888" s="1"/>
      <c r="V1888" s="1"/>
      <c r="W1888" s="1"/>
      <c r="X1888" s="1"/>
      <c r="Y1888" s="1"/>
      <c r="Z1888" s="1"/>
      <c r="AA1888" s="1"/>
      <c r="AB1888" s="1"/>
      <c r="AC1888" s="124"/>
      <c r="AD1888" s="1"/>
      <c r="AE1888" s="1"/>
      <c r="AF1888" s="1"/>
    </row>
    <row r="1889" spans="1:32" s="64" customFormat="1" x14ac:dyDescent="0.2">
      <c r="A1889" s="1"/>
      <c r="B1889" s="1"/>
      <c r="C1889" s="1"/>
      <c r="D1889" s="1"/>
      <c r="E1889" s="1"/>
      <c r="F1889" s="1"/>
      <c r="G1889" s="1"/>
      <c r="J1889" s="123"/>
      <c r="K1889" s="123"/>
      <c r="P1889" s="1"/>
      <c r="Q1889" s="1"/>
      <c r="R1889" s="1"/>
      <c r="S1889" s="1"/>
      <c r="T1889" s="1"/>
      <c r="U1889" s="1"/>
      <c r="V1889" s="1"/>
      <c r="W1889" s="1"/>
      <c r="X1889" s="1"/>
      <c r="Y1889" s="1"/>
      <c r="Z1889" s="1"/>
      <c r="AA1889" s="1"/>
      <c r="AB1889" s="1"/>
      <c r="AC1889" s="124"/>
      <c r="AD1889" s="1"/>
      <c r="AE1889" s="1"/>
      <c r="AF1889" s="1"/>
    </row>
    <row r="1890" spans="1:32" s="64" customFormat="1" x14ac:dyDescent="0.2">
      <c r="A1890" s="1"/>
      <c r="B1890" s="1"/>
      <c r="C1890" s="1"/>
      <c r="D1890" s="1"/>
      <c r="E1890" s="1"/>
      <c r="F1890" s="1"/>
      <c r="G1890" s="1"/>
      <c r="J1890" s="123"/>
      <c r="K1890" s="123"/>
      <c r="P1890" s="1"/>
      <c r="Q1890" s="1"/>
      <c r="R1890" s="1"/>
      <c r="S1890" s="1"/>
      <c r="T1890" s="1"/>
      <c r="U1890" s="1"/>
      <c r="V1890" s="1"/>
      <c r="W1890" s="1"/>
      <c r="X1890" s="1"/>
      <c r="Y1890" s="1"/>
      <c r="Z1890" s="1"/>
      <c r="AA1890" s="1"/>
      <c r="AB1890" s="1"/>
      <c r="AC1890" s="124"/>
      <c r="AD1890" s="1"/>
      <c r="AE1890" s="1"/>
      <c r="AF1890" s="1"/>
    </row>
    <row r="1891" spans="1:32" s="64" customFormat="1" x14ac:dyDescent="0.2">
      <c r="A1891" s="1"/>
      <c r="B1891" s="1"/>
      <c r="C1891" s="1"/>
      <c r="D1891" s="1"/>
      <c r="E1891" s="1"/>
      <c r="F1891" s="1"/>
      <c r="G1891" s="1"/>
      <c r="J1891" s="123"/>
      <c r="K1891" s="123"/>
      <c r="P1891" s="1"/>
      <c r="Q1891" s="1"/>
      <c r="R1891" s="1"/>
      <c r="S1891" s="1"/>
      <c r="T1891" s="1"/>
      <c r="U1891" s="1"/>
      <c r="V1891" s="1"/>
      <c r="W1891" s="1"/>
      <c r="X1891" s="1"/>
      <c r="Y1891" s="1"/>
      <c r="Z1891" s="1"/>
      <c r="AA1891" s="1"/>
      <c r="AB1891" s="1"/>
      <c r="AC1891" s="124"/>
      <c r="AD1891" s="1"/>
      <c r="AE1891" s="1"/>
      <c r="AF1891" s="1"/>
    </row>
    <row r="1892" spans="1:32" s="64" customFormat="1" x14ac:dyDescent="0.2">
      <c r="A1892" s="1"/>
      <c r="B1892" s="1"/>
      <c r="C1892" s="1"/>
      <c r="D1892" s="1"/>
      <c r="E1892" s="1"/>
      <c r="F1892" s="1"/>
      <c r="G1892" s="1"/>
      <c r="J1892" s="123"/>
      <c r="K1892" s="123"/>
      <c r="P1892" s="1"/>
      <c r="Q1892" s="1"/>
      <c r="R1892" s="1"/>
      <c r="S1892" s="1"/>
      <c r="T1892" s="1"/>
      <c r="U1892" s="1"/>
      <c r="V1892" s="1"/>
      <c r="W1892" s="1"/>
      <c r="X1892" s="1"/>
      <c r="Y1892" s="1"/>
      <c r="Z1892" s="1"/>
      <c r="AA1892" s="1"/>
      <c r="AB1892" s="1"/>
      <c r="AC1892" s="124"/>
      <c r="AD1892" s="1"/>
      <c r="AE1892" s="1"/>
      <c r="AF1892" s="1"/>
    </row>
    <row r="1893" spans="1:32" s="64" customFormat="1" x14ac:dyDescent="0.2">
      <c r="A1893" s="1"/>
      <c r="B1893" s="1"/>
      <c r="C1893" s="1"/>
      <c r="D1893" s="1"/>
      <c r="E1893" s="1"/>
      <c r="F1893" s="1"/>
      <c r="G1893" s="1"/>
      <c r="J1893" s="123"/>
      <c r="K1893" s="123"/>
      <c r="P1893" s="1"/>
      <c r="Q1893" s="1"/>
      <c r="R1893" s="1"/>
      <c r="S1893" s="1"/>
      <c r="T1893" s="1"/>
      <c r="U1893" s="1"/>
      <c r="V1893" s="1"/>
      <c r="W1893" s="1"/>
      <c r="X1893" s="1"/>
      <c r="Y1893" s="1"/>
      <c r="Z1893" s="1"/>
      <c r="AA1893" s="1"/>
      <c r="AB1893" s="1"/>
      <c r="AC1893" s="124"/>
      <c r="AD1893" s="1"/>
      <c r="AE1893" s="1"/>
      <c r="AF1893" s="1"/>
    </row>
    <row r="1894" spans="1:32" s="64" customFormat="1" x14ac:dyDescent="0.2">
      <c r="A1894" s="1"/>
      <c r="B1894" s="1"/>
      <c r="C1894" s="1"/>
      <c r="D1894" s="1"/>
      <c r="E1894" s="1"/>
      <c r="F1894" s="1"/>
      <c r="G1894" s="1"/>
      <c r="J1894" s="123"/>
      <c r="K1894" s="123"/>
      <c r="P1894" s="1"/>
      <c r="Q1894" s="1"/>
      <c r="R1894" s="1"/>
      <c r="S1894" s="1"/>
      <c r="T1894" s="1"/>
      <c r="U1894" s="1"/>
      <c r="V1894" s="1"/>
      <c r="W1894" s="1"/>
      <c r="X1894" s="1"/>
      <c r="Y1894" s="1"/>
      <c r="Z1894" s="1"/>
      <c r="AA1894" s="1"/>
      <c r="AB1894" s="1"/>
      <c r="AC1894" s="124"/>
      <c r="AD1894" s="1"/>
      <c r="AE1894" s="1"/>
      <c r="AF1894" s="1"/>
    </row>
    <row r="1895" spans="1:32" s="64" customFormat="1" x14ac:dyDescent="0.2">
      <c r="A1895" s="1"/>
      <c r="B1895" s="1"/>
      <c r="C1895" s="1"/>
      <c r="D1895" s="1"/>
      <c r="E1895" s="1"/>
      <c r="F1895" s="1"/>
      <c r="G1895" s="1"/>
      <c r="J1895" s="123"/>
      <c r="K1895" s="123"/>
      <c r="P1895" s="1"/>
      <c r="Q1895" s="1"/>
      <c r="R1895" s="1"/>
      <c r="S1895" s="1"/>
      <c r="T1895" s="1"/>
      <c r="U1895" s="1"/>
      <c r="V1895" s="1"/>
      <c r="W1895" s="1"/>
      <c r="X1895" s="1"/>
      <c r="Y1895" s="1"/>
      <c r="Z1895" s="1"/>
      <c r="AA1895" s="1"/>
      <c r="AB1895" s="1"/>
      <c r="AC1895" s="124"/>
      <c r="AD1895" s="1"/>
      <c r="AE1895" s="1"/>
      <c r="AF1895" s="1"/>
    </row>
    <row r="1896" spans="1:32" s="64" customFormat="1" x14ac:dyDescent="0.2">
      <c r="A1896" s="1"/>
      <c r="B1896" s="1"/>
      <c r="C1896" s="1"/>
      <c r="D1896" s="1"/>
      <c r="E1896" s="1"/>
      <c r="F1896" s="1"/>
      <c r="G1896" s="1"/>
      <c r="J1896" s="123"/>
      <c r="K1896" s="123"/>
      <c r="P1896" s="1"/>
      <c r="Q1896" s="1"/>
      <c r="R1896" s="1"/>
      <c r="S1896" s="1"/>
      <c r="T1896" s="1"/>
      <c r="U1896" s="1"/>
      <c r="V1896" s="1"/>
      <c r="W1896" s="1"/>
      <c r="X1896" s="1"/>
      <c r="Y1896" s="1"/>
      <c r="Z1896" s="1"/>
      <c r="AA1896" s="1"/>
      <c r="AB1896" s="1"/>
      <c r="AC1896" s="124"/>
      <c r="AD1896" s="1"/>
      <c r="AE1896" s="1"/>
      <c r="AF1896" s="1"/>
    </row>
    <row r="1897" spans="1:32" s="64" customFormat="1" x14ac:dyDescent="0.2">
      <c r="A1897" s="1"/>
      <c r="B1897" s="1"/>
      <c r="C1897" s="1"/>
      <c r="D1897" s="1"/>
      <c r="E1897" s="1"/>
      <c r="F1897" s="1"/>
      <c r="G1897" s="1"/>
      <c r="J1897" s="123"/>
      <c r="K1897" s="123"/>
      <c r="P1897" s="1"/>
      <c r="Q1897" s="1"/>
      <c r="R1897" s="1"/>
      <c r="S1897" s="1"/>
      <c r="T1897" s="1"/>
      <c r="U1897" s="1"/>
      <c r="V1897" s="1"/>
      <c r="W1897" s="1"/>
      <c r="X1897" s="1"/>
      <c r="Y1897" s="1"/>
      <c r="Z1897" s="1"/>
      <c r="AA1897" s="1"/>
      <c r="AB1897" s="1"/>
      <c r="AC1897" s="124"/>
      <c r="AD1897" s="1"/>
      <c r="AE1897" s="1"/>
      <c r="AF1897" s="1"/>
    </row>
    <row r="1898" spans="1:32" s="64" customFormat="1" x14ac:dyDescent="0.2">
      <c r="A1898" s="1"/>
      <c r="B1898" s="1"/>
      <c r="C1898" s="1"/>
      <c r="D1898" s="1"/>
      <c r="E1898" s="1"/>
      <c r="F1898" s="1"/>
      <c r="G1898" s="1"/>
      <c r="J1898" s="123"/>
      <c r="K1898" s="123"/>
      <c r="P1898" s="1"/>
      <c r="Q1898" s="1"/>
      <c r="R1898" s="1"/>
      <c r="S1898" s="1"/>
      <c r="T1898" s="1"/>
      <c r="U1898" s="1"/>
      <c r="V1898" s="1"/>
      <c r="W1898" s="1"/>
      <c r="X1898" s="1"/>
      <c r="Y1898" s="1"/>
      <c r="Z1898" s="1"/>
      <c r="AA1898" s="1"/>
      <c r="AB1898" s="1"/>
      <c r="AC1898" s="124"/>
      <c r="AD1898" s="1"/>
      <c r="AE1898" s="1"/>
      <c r="AF1898" s="1"/>
    </row>
    <row r="1899" spans="1:32" s="64" customFormat="1" x14ac:dyDescent="0.2">
      <c r="A1899" s="1"/>
      <c r="B1899" s="1"/>
      <c r="C1899" s="1"/>
      <c r="D1899" s="1"/>
      <c r="E1899" s="1"/>
      <c r="F1899" s="1"/>
      <c r="G1899" s="1"/>
      <c r="J1899" s="123"/>
      <c r="K1899" s="123"/>
      <c r="P1899" s="1"/>
      <c r="Q1899" s="1"/>
      <c r="R1899" s="1"/>
      <c r="S1899" s="1"/>
      <c r="T1899" s="1"/>
      <c r="U1899" s="1"/>
      <c r="V1899" s="1"/>
      <c r="W1899" s="1"/>
      <c r="X1899" s="1"/>
      <c r="Y1899" s="1"/>
      <c r="Z1899" s="1"/>
      <c r="AA1899" s="1"/>
      <c r="AB1899" s="1"/>
      <c r="AC1899" s="124"/>
      <c r="AD1899" s="1"/>
      <c r="AE1899" s="1"/>
      <c r="AF1899" s="1"/>
    </row>
    <row r="1900" spans="1:32" s="64" customFormat="1" x14ac:dyDescent="0.2">
      <c r="A1900" s="1"/>
      <c r="B1900" s="1"/>
      <c r="C1900" s="1"/>
      <c r="D1900" s="1"/>
      <c r="E1900" s="1"/>
      <c r="F1900" s="1"/>
      <c r="G1900" s="1"/>
      <c r="J1900" s="123"/>
      <c r="K1900" s="123"/>
      <c r="P1900" s="1"/>
      <c r="Q1900" s="1"/>
      <c r="R1900" s="1"/>
      <c r="S1900" s="1"/>
      <c r="T1900" s="1"/>
      <c r="U1900" s="1"/>
      <c r="V1900" s="1"/>
      <c r="W1900" s="1"/>
      <c r="X1900" s="1"/>
      <c r="Y1900" s="1"/>
      <c r="Z1900" s="1"/>
      <c r="AA1900" s="1"/>
      <c r="AB1900" s="1"/>
      <c r="AC1900" s="124"/>
      <c r="AD1900" s="1"/>
      <c r="AE1900" s="1"/>
      <c r="AF1900" s="1"/>
    </row>
    <row r="1901" spans="1:32" s="64" customFormat="1" x14ac:dyDescent="0.2">
      <c r="A1901" s="1"/>
      <c r="B1901" s="1"/>
      <c r="C1901" s="1"/>
      <c r="D1901" s="1"/>
      <c r="E1901" s="1"/>
      <c r="F1901" s="1"/>
      <c r="G1901" s="1"/>
      <c r="J1901" s="123"/>
      <c r="K1901" s="123"/>
      <c r="P1901" s="1"/>
      <c r="Q1901" s="1"/>
      <c r="R1901" s="1"/>
      <c r="S1901" s="1"/>
      <c r="T1901" s="1"/>
      <c r="U1901" s="1"/>
      <c r="V1901" s="1"/>
      <c r="W1901" s="1"/>
      <c r="X1901" s="1"/>
      <c r="Y1901" s="1"/>
      <c r="Z1901" s="1"/>
      <c r="AA1901" s="1"/>
      <c r="AB1901" s="1"/>
      <c r="AC1901" s="124"/>
      <c r="AD1901" s="1"/>
      <c r="AE1901" s="1"/>
      <c r="AF1901" s="1"/>
    </row>
    <row r="1902" spans="1:32" s="64" customFormat="1" x14ac:dyDescent="0.2">
      <c r="A1902" s="1"/>
      <c r="B1902" s="1"/>
      <c r="C1902" s="1"/>
      <c r="D1902" s="1"/>
      <c r="E1902" s="1"/>
      <c r="F1902" s="1"/>
      <c r="G1902" s="1"/>
      <c r="J1902" s="123"/>
      <c r="K1902" s="123"/>
      <c r="P1902" s="1"/>
      <c r="Q1902" s="1"/>
      <c r="R1902" s="1"/>
      <c r="S1902" s="1"/>
      <c r="T1902" s="1"/>
      <c r="U1902" s="1"/>
      <c r="V1902" s="1"/>
      <c r="W1902" s="1"/>
      <c r="X1902" s="1"/>
      <c r="Y1902" s="1"/>
      <c r="Z1902" s="1"/>
      <c r="AA1902" s="1"/>
      <c r="AB1902" s="1"/>
      <c r="AC1902" s="124"/>
      <c r="AD1902" s="1"/>
      <c r="AE1902" s="1"/>
      <c r="AF1902" s="1"/>
    </row>
    <row r="1903" spans="1:32" s="64" customFormat="1" x14ac:dyDescent="0.2">
      <c r="A1903" s="1"/>
      <c r="B1903" s="1"/>
      <c r="C1903" s="1"/>
      <c r="D1903" s="1"/>
      <c r="E1903" s="1"/>
      <c r="F1903" s="1"/>
      <c r="G1903" s="1"/>
      <c r="J1903" s="123"/>
      <c r="K1903" s="123"/>
      <c r="P1903" s="1"/>
      <c r="Q1903" s="1"/>
      <c r="R1903" s="1"/>
      <c r="S1903" s="1"/>
      <c r="T1903" s="1"/>
      <c r="U1903" s="1"/>
      <c r="V1903" s="1"/>
      <c r="W1903" s="1"/>
      <c r="X1903" s="1"/>
      <c r="Y1903" s="1"/>
      <c r="Z1903" s="1"/>
      <c r="AA1903" s="1"/>
      <c r="AB1903" s="1"/>
      <c r="AC1903" s="124"/>
      <c r="AD1903" s="1"/>
      <c r="AE1903" s="1"/>
      <c r="AF1903" s="1"/>
    </row>
    <row r="1904" spans="1:32" s="64" customFormat="1" x14ac:dyDescent="0.2">
      <c r="A1904" s="1"/>
      <c r="B1904" s="1"/>
      <c r="C1904" s="1"/>
      <c r="D1904" s="1"/>
      <c r="E1904" s="1"/>
      <c r="F1904" s="1"/>
      <c r="G1904" s="1"/>
      <c r="J1904" s="123"/>
      <c r="K1904" s="123"/>
      <c r="P1904" s="1"/>
      <c r="Q1904" s="1"/>
      <c r="R1904" s="1"/>
      <c r="S1904" s="1"/>
      <c r="T1904" s="1"/>
      <c r="U1904" s="1"/>
      <c r="V1904" s="1"/>
      <c r="W1904" s="1"/>
      <c r="X1904" s="1"/>
      <c r="Y1904" s="1"/>
      <c r="Z1904" s="1"/>
      <c r="AA1904" s="1"/>
      <c r="AB1904" s="1"/>
      <c r="AC1904" s="124"/>
      <c r="AD1904" s="1"/>
      <c r="AE1904" s="1"/>
      <c r="AF1904" s="1"/>
    </row>
    <row r="1905" spans="1:32" s="64" customFormat="1" x14ac:dyDescent="0.2">
      <c r="A1905" s="1"/>
      <c r="B1905" s="1"/>
      <c r="C1905" s="1"/>
      <c r="D1905" s="1"/>
      <c r="E1905" s="1"/>
      <c r="F1905" s="1"/>
      <c r="G1905" s="1"/>
      <c r="J1905" s="123"/>
      <c r="K1905" s="123"/>
      <c r="P1905" s="1"/>
      <c r="Q1905" s="1"/>
      <c r="R1905" s="1"/>
      <c r="S1905" s="1"/>
      <c r="T1905" s="1"/>
      <c r="U1905" s="1"/>
      <c r="V1905" s="1"/>
      <c r="W1905" s="1"/>
      <c r="X1905" s="1"/>
      <c r="Y1905" s="1"/>
      <c r="Z1905" s="1"/>
      <c r="AA1905" s="1"/>
      <c r="AB1905" s="1"/>
      <c r="AC1905" s="124"/>
      <c r="AD1905" s="1"/>
      <c r="AE1905" s="1"/>
      <c r="AF1905" s="1"/>
    </row>
    <row r="1906" spans="1:32" s="64" customFormat="1" x14ac:dyDescent="0.2">
      <c r="A1906" s="1"/>
      <c r="B1906" s="1"/>
      <c r="C1906" s="1"/>
      <c r="D1906" s="1"/>
      <c r="E1906" s="1"/>
      <c r="F1906" s="1"/>
      <c r="G1906" s="1"/>
      <c r="J1906" s="123"/>
      <c r="K1906" s="123"/>
      <c r="P1906" s="1"/>
      <c r="Q1906" s="1"/>
      <c r="R1906" s="1"/>
      <c r="S1906" s="1"/>
      <c r="T1906" s="1"/>
      <c r="U1906" s="1"/>
      <c r="V1906" s="1"/>
      <c r="W1906" s="1"/>
      <c r="X1906" s="1"/>
      <c r="Y1906" s="1"/>
      <c r="Z1906" s="1"/>
      <c r="AA1906" s="1"/>
      <c r="AB1906" s="1"/>
      <c r="AC1906" s="124"/>
      <c r="AD1906" s="1"/>
      <c r="AE1906" s="1"/>
      <c r="AF1906" s="1"/>
    </row>
    <row r="1907" spans="1:32" s="64" customFormat="1" x14ac:dyDescent="0.2">
      <c r="A1907" s="1"/>
      <c r="B1907" s="1"/>
      <c r="C1907" s="1"/>
      <c r="D1907" s="1"/>
      <c r="E1907" s="1"/>
      <c r="F1907" s="1"/>
      <c r="G1907" s="1"/>
      <c r="J1907" s="123"/>
      <c r="K1907" s="123"/>
      <c r="P1907" s="1"/>
      <c r="Q1907" s="1"/>
      <c r="R1907" s="1"/>
      <c r="S1907" s="1"/>
      <c r="T1907" s="1"/>
      <c r="U1907" s="1"/>
      <c r="V1907" s="1"/>
      <c r="W1907" s="1"/>
      <c r="X1907" s="1"/>
      <c r="Y1907" s="1"/>
      <c r="Z1907" s="1"/>
      <c r="AA1907" s="1"/>
      <c r="AB1907" s="1"/>
      <c r="AC1907" s="124"/>
      <c r="AD1907" s="1"/>
      <c r="AE1907" s="1"/>
      <c r="AF1907" s="1"/>
    </row>
    <row r="1908" spans="1:32" s="64" customFormat="1" x14ac:dyDescent="0.2">
      <c r="A1908" s="1"/>
      <c r="B1908" s="1"/>
      <c r="C1908" s="1"/>
      <c r="D1908" s="1"/>
      <c r="E1908" s="1"/>
      <c r="F1908" s="1"/>
      <c r="G1908" s="1"/>
      <c r="J1908" s="123"/>
      <c r="K1908" s="123"/>
      <c r="P1908" s="1"/>
      <c r="Q1908" s="1"/>
      <c r="R1908" s="1"/>
      <c r="S1908" s="1"/>
      <c r="T1908" s="1"/>
      <c r="U1908" s="1"/>
      <c r="V1908" s="1"/>
      <c r="W1908" s="1"/>
      <c r="X1908" s="1"/>
      <c r="Y1908" s="1"/>
      <c r="Z1908" s="1"/>
      <c r="AA1908" s="1"/>
      <c r="AB1908" s="1"/>
      <c r="AC1908" s="124"/>
      <c r="AD1908" s="1"/>
      <c r="AE1908" s="1"/>
      <c r="AF1908" s="1"/>
    </row>
    <row r="1909" spans="1:32" s="64" customFormat="1" x14ac:dyDescent="0.2">
      <c r="A1909" s="1"/>
      <c r="B1909" s="1"/>
      <c r="C1909" s="1"/>
      <c r="D1909" s="1"/>
      <c r="E1909" s="1"/>
      <c r="F1909" s="1"/>
      <c r="G1909" s="1"/>
      <c r="J1909" s="123"/>
      <c r="K1909" s="123"/>
      <c r="P1909" s="1"/>
      <c r="Q1909" s="1"/>
      <c r="R1909" s="1"/>
      <c r="S1909" s="1"/>
      <c r="T1909" s="1"/>
      <c r="U1909" s="1"/>
      <c r="V1909" s="1"/>
      <c r="W1909" s="1"/>
      <c r="X1909" s="1"/>
      <c r="Y1909" s="1"/>
      <c r="Z1909" s="1"/>
      <c r="AA1909" s="1"/>
      <c r="AB1909" s="1"/>
      <c r="AC1909" s="124"/>
      <c r="AD1909" s="1"/>
      <c r="AE1909" s="1"/>
      <c r="AF1909" s="1"/>
    </row>
    <row r="1910" spans="1:32" s="64" customFormat="1" x14ac:dyDescent="0.2">
      <c r="A1910" s="1"/>
      <c r="B1910" s="1"/>
      <c r="C1910" s="1"/>
      <c r="D1910" s="1"/>
      <c r="E1910" s="1"/>
      <c r="F1910" s="1"/>
      <c r="G1910" s="1"/>
      <c r="J1910" s="123"/>
      <c r="K1910" s="123"/>
      <c r="P1910" s="1"/>
      <c r="Q1910" s="1"/>
      <c r="R1910" s="1"/>
      <c r="S1910" s="1"/>
      <c r="T1910" s="1"/>
      <c r="U1910" s="1"/>
      <c r="V1910" s="1"/>
      <c r="W1910" s="1"/>
      <c r="X1910" s="1"/>
      <c r="Y1910" s="1"/>
      <c r="Z1910" s="1"/>
      <c r="AA1910" s="1"/>
      <c r="AB1910" s="1"/>
      <c r="AC1910" s="124"/>
      <c r="AD1910" s="1"/>
      <c r="AE1910" s="1"/>
      <c r="AF1910" s="1"/>
    </row>
    <row r="1911" spans="1:32" s="64" customFormat="1" x14ac:dyDescent="0.2">
      <c r="A1911" s="1"/>
      <c r="B1911" s="1"/>
      <c r="C1911" s="1"/>
      <c r="D1911" s="1"/>
      <c r="E1911" s="1"/>
      <c r="F1911" s="1"/>
      <c r="G1911" s="1"/>
      <c r="J1911" s="123"/>
      <c r="K1911" s="123"/>
      <c r="P1911" s="1"/>
      <c r="Q1911" s="1"/>
      <c r="R1911" s="1"/>
      <c r="S1911" s="1"/>
      <c r="T1911" s="1"/>
      <c r="U1911" s="1"/>
      <c r="V1911" s="1"/>
      <c r="W1911" s="1"/>
      <c r="X1911" s="1"/>
      <c r="Y1911" s="1"/>
      <c r="Z1911" s="1"/>
      <c r="AA1911" s="1"/>
      <c r="AB1911" s="1"/>
      <c r="AC1911" s="124"/>
      <c r="AD1911" s="1"/>
      <c r="AE1911" s="1"/>
      <c r="AF1911" s="1"/>
    </row>
    <row r="1912" spans="1:32" s="64" customFormat="1" x14ac:dyDescent="0.2">
      <c r="A1912" s="1"/>
      <c r="B1912" s="1"/>
      <c r="C1912" s="1"/>
      <c r="D1912" s="1"/>
      <c r="E1912" s="1"/>
      <c r="F1912" s="1"/>
      <c r="G1912" s="1"/>
      <c r="J1912" s="123"/>
      <c r="K1912" s="123"/>
      <c r="P1912" s="1"/>
      <c r="Q1912" s="1"/>
      <c r="R1912" s="1"/>
      <c r="S1912" s="1"/>
      <c r="T1912" s="1"/>
      <c r="U1912" s="1"/>
      <c r="V1912" s="1"/>
      <c r="W1912" s="1"/>
      <c r="X1912" s="1"/>
      <c r="Y1912" s="1"/>
      <c r="Z1912" s="1"/>
      <c r="AA1912" s="1"/>
      <c r="AB1912" s="1"/>
      <c r="AC1912" s="124"/>
      <c r="AD1912" s="1"/>
      <c r="AE1912" s="1"/>
      <c r="AF1912" s="1"/>
    </row>
    <row r="1913" spans="1:32" s="64" customFormat="1" x14ac:dyDescent="0.2">
      <c r="A1913" s="1"/>
      <c r="B1913" s="1"/>
      <c r="C1913" s="1"/>
      <c r="D1913" s="1"/>
      <c r="E1913" s="1"/>
      <c r="F1913" s="1"/>
      <c r="G1913" s="1"/>
      <c r="J1913" s="123"/>
      <c r="K1913" s="123"/>
      <c r="P1913" s="1"/>
      <c r="Q1913" s="1"/>
      <c r="R1913" s="1"/>
      <c r="S1913" s="1"/>
      <c r="T1913" s="1"/>
      <c r="U1913" s="1"/>
      <c r="V1913" s="1"/>
      <c r="W1913" s="1"/>
      <c r="X1913" s="1"/>
      <c r="Y1913" s="1"/>
      <c r="Z1913" s="1"/>
      <c r="AA1913" s="1"/>
      <c r="AB1913" s="1"/>
      <c r="AC1913" s="124"/>
      <c r="AD1913" s="1"/>
      <c r="AE1913" s="1"/>
      <c r="AF1913" s="1"/>
    </row>
    <row r="1914" spans="1:32" s="64" customFormat="1" x14ac:dyDescent="0.2">
      <c r="A1914" s="1"/>
      <c r="B1914" s="1"/>
      <c r="C1914" s="1"/>
      <c r="D1914" s="1"/>
      <c r="E1914" s="1"/>
      <c r="F1914" s="1"/>
      <c r="G1914" s="1"/>
      <c r="J1914" s="123"/>
      <c r="K1914" s="123"/>
      <c r="P1914" s="1"/>
      <c r="Q1914" s="1"/>
      <c r="R1914" s="1"/>
      <c r="S1914" s="1"/>
      <c r="T1914" s="1"/>
      <c r="U1914" s="1"/>
      <c r="V1914" s="1"/>
      <c r="W1914" s="1"/>
      <c r="X1914" s="1"/>
      <c r="Y1914" s="1"/>
      <c r="Z1914" s="1"/>
      <c r="AA1914" s="1"/>
      <c r="AB1914" s="1"/>
      <c r="AC1914" s="124"/>
      <c r="AD1914" s="1"/>
      <c r="AE1914" s="1"/>
      <c r="AF1914" s="1"/>
    </row>
    <row r="1915" spans="1:32" s="64" customFormat="1" x14ac:dyDescent="0.2">
      <c r="A1915" s="1"/>
      <c r="B1915" s="1"/>
      <c r="C1915" s="1"/>
      <c r="D1915" s="1"/>
      <c r="E1915" s="1"/>
      <c r="F1915" s="1"/>
      <c r="G1915" s="1"/>
      <c r="J1915" s="123"/>
      <c r="K1915" s="123"/>
      <c r="P1915" s="1"/>
      <c r="Q1915" s="1"/>
      <c r="R1915" s="1"/>
      <c r="S1915" s="1"/>
      <c r="T1915" s="1"/>
      <c r="U1915" s="1"/>
      <c r="V1915" s="1"/>
      <c r="W1915" s="1"/>
      <c r="X1915" s="1"/>
      <c r="Y1915" s="1"/>
      <c r="Z1915" s="1"/>
      <c r="AA1915" s="1"/>
      <c r="AB1915" s="1"/>
      <c r="AC1915" s="124"/>
      <c r="AD1915" s="1"/>
      <c r="AE1915" s="1"/>
      <c r="AF1915" s="1"/>
    </row>
    <row r="1916" spans="1:32" s="64" customFormat="1" x14ac:dyDescent="0.2">
      <c r="A1916" s="1"/>
      <c r="B1916" s="1"/>
      <c r="C1916" s="1"/>
      <c r="D1916" s="1"/>
      <c r="E1916" s="1"/>
      <c r="F1916" s="1"/>
      <c r="G1916" s="1"/>
      <c r="J1916" s="123"/>
      <c r="K1916" s="123"/>
      <c r="P1916" s="1"/>
      <c r="Q1916" s="1"/>
      <c r="R1916" s="1"/>
      <c r="S1916" s="1"/>
      <c r="T1916" s="1"/>
      <c r="U1916" s="1"/>
      <c r="V1916" s="1"/>
      <c r="W1916" s="1"/>
      <c r="X1916" s="1"/>
      <c r="Y1916" s="1"/>
      <c r="Z1916" s="1"/>
      <c r="AA1916" s="1"/>
      <c r="AB1916" s="1"/>
      <c r="AC1916" s="124"/>
      <c r="AD1916" s="1"/>
      <c r="AE1916" s="1"/>
      <c r="AF1916" s="1"/>
    </row>
    <row r="1917" spans="1:32" s="64" customFormat="1" x14ac:dyDescent="0.2">
      <c r="A1917" s="1"/>
      <c r="B1917" s="1"/>
      <c r="C1917" s="1"/>
      <c r="D1917" s="1"/>
      <c r="E1917" s="1"/>
      <c r="F1917" s="1"/>
      <c r="G1917" s="1"/>
      <c r="J1917" s="123"/>
      <c r="K1917" s="123"/>
      <c r="P1917" s="1"/>
      <c r="Q1917" s="1"/>
      <c r="R1917" s="1"/>
      <c r="S1917" s="1"/>
      <c r="T1917" s="1"/>
      <c r="U1917" s="1"/>
      <c r="V1917" s="1"/>
      <c r="W1917" s="1"/>
      <c r="X1917" s="1"/>
      <c r="Y1917" s="1"/>
      <c r="Z1917" s="1"/>
      <c r="AA1917" s="1"/>
      <c r="AB1917" s="1"/>
      <c r="AC1917" s="124"/>
      <c r="AD1917" s="1"/>
      <c r="AE1917" s="1"/>
      <c r="AF1917" s="1"/>
    </row>
    <row r="1918" spans="1:32" s="64" customFormat="1" x14ac:dyDescent="0.2">
      <c r="A1918" s="1"/>
      <c r="B1918" s="1"/>
      <c r="C1918" s="1"/>
      <c r="D1918" s="1"/>
      <c r="E1918" s="1"/>
      <c r="F1918" s="1"/>
      <c r="G1918" s="1"/>
      <c r="J1918" s="123"/>
      <c r="K1918" s="123"/>
      <c r="P1918" s="1"/>
      <c r="Q1918" s="1"/>
      <c r="R1918" s="1"/>
      <c r="S1918" s="1"/>
      <c r="T1918" s="1"/>
      <c r="U1918" s="1"/>
      <c r="V1918" s="1"/>
      <c r="W1918" s="1"/>
      <c r="X1918" s="1"/>
      <c r="Y1918" s="1"/>
      <c r="Z1918" s="1"/>
      <c r="AA1918" s="1"/>
      <c r="AB1918" s="1"/>
      <c r="AC1918" s="124"/>
      <c r="AD1918" s="1"/>
      <c r="AE1918" s="1"/>
      <c r="AF1918" s="1"/>
    </row>
    <row r="1919" spans="1:32" s="64" customFormat="1" x14ac:dyDescent="0.2">
      <c r="A1919" s="1"/>
      <c r="B1919" s="1"/>
      <c r="C1919" s="1"/>
      <c r="D1919" s="1"/>
      <c r="E1919" s="1"/>
      <c r="F1919" s="1"/>
      <c r="G1919" s="1"/>
      <c r="J1919" s="123"/>
      <c r="K1919" s="123"/>
      <c r="P1919" s="1"/>
      <c r="Q1919" s="1"/>
      <c r="R1919" s="1"/>
      <c r="S1919" s="1"/>
      <c r="T1919" s="1"/>
      <c r="U1919" s="1"/>
      <c r="V1919" s="1"/>
      <c r="W1919" s="1"/>
      <c r="X1919" s="1"/>
      <c r="Y1919" s="1"/>
      <c r="Z1919" s="1"/>
      <c r="AA1919" s="1"/>
      <c r="AB1919" s="1"/>
      <c r="AC1919" s="124"/>
      <c r="AD1919" s="1"/>
      <c r="AE1919" s="1"/>
      <c r="AF1919" s="1"/>
    </row>
    <row r="1920" spans="1:32" s="64" customFormat="1" x14ac:dyDescent="0.2">
      <c r="A1920" s="1"/>
      <c r="B1920" s="1"/>
      <c r="C1920" s="1"/>
      <c r="D1920" s="1"/>
      <c r="E1920" s="1"/>
      <c r="F1920" s="1"/>
      <c r="G1920" s="1"/>
      <c r="J1920" s="123"/>
      <c r="K1920" s="123"/>
      <c r="P1920" s="1"/>
      <c r="Q1920" s="1"/>
      <c r="R1920" s="1"/>
      <c r="S1920" s="1"/>
      <c r="T1920" s="1"/>
      <c r="U1920" s="1"/>
      <c r="V1920" s="1"/>
      <c r="W1920" s="1"/>
      <c r="X1920" s="1"/>
      <c r="Y1920" s="1"/>
      <c r="Z1920" s="1"/>
      <c r="AA1920" s="1"/>
      <c r="AB1920" s="1"/>
      <c r="AC1920" s="124"/>
      <c r="AD1920" s="1"/>
      <c r="AE1920" s="1"/>
      <c r="AF1920" s="1"/>
    </row>
    <row r="1921" spans="1:32" s="64" customFormat="1" x14ac:dyDescent="0.2">
      <c r="A1921" s="1"/>
      <c r="B1921" s="1"/>
      <c r="C1921" s="1"/>
      <c r="D1921" s="1"/>
      <c r="E1921" s="1"/>
      <c r="F1921" s="1"/>
      <c r="G1921" s="1"/>
      <c r="J1921" s="123"/>
      <c r="K1921" s="123"/>
      <c r="P1921" s="1"/>
      <c r="Q1921" s="1"/>
      <c r="R1921" s="1"/>
      <c r="S1921" s="1"/>
      <c r="T1921" s="1"/>
      <c r="U1921" s="1"/>
      <c r="V1921" s="1"/>
      <c r="W1921" s="1"/>
      <c r="X1921" s="1"/>
      <c r="Y1921" s="1"/>
      <c r="Z1921" s="1"/>
      <c r="AA1921" s="1"/>
      <c r="AB1921" s="1"/>
      <c r="AC1921" s="124"/>
      <c r="AD1921" s="1"/>
      <c r="AE1921" s="1"/>
      <c r="AF1921" s="1"/>
    </row>
    <row r="1922" spans="1:32" s="64" customFormat="1" x14ac:dyDescent="0.2">
      <c r="A1922" s="1"/>
      <c r="B1922" s="1"/>
      <c r="C1922" s="1"/>
      <c r="D1922" s="1"/>
      <c r="E1922" s="1"/>
      <c r="F1922" s="1"/>
      <c r="G1922" s="1"/>
      <c r="J1922" s="123"/>
      <c r="K1922" s="123"/>
      <c r="P1922" s="1"/>
      <c r="Q1922" s="1"/>
      <c r="R1922" s="1"/>
      <c r="S1922" s="1"/>
      <c r="T1922" s="1"/>
      <c r="U1922" s="1"/>
      <c r="V1922" s="1"/>
      <c r="W1922" s="1"/>
      <c r="X1922" s="1"/>
      <c r="Y1922" s="1"/>
      <c r="Z1922" s="1"/>
      <c r="AA1922" s="1"/>
      <c r="AB1922" s="1"/>
      <c r="AC1922" s="124"/>
      <c r="AD1922" s="1"/>
      <c r="AE1922" s="1"/>
      <c r="AF1922" s="1"/>
    </row>
    <row r="1923" spans="1:32" s="64" customFormat="1" x14ac:dyDescent="0.2">
      <c r="A1923" s="1"/>
      <c r="B1923" s="1"/>
      <c r="C1923" s="1"/>
      <c r="D1923" s="1"/>
      <c r="E1923" s="1"/>
      <c r="F1923" s="1"/>
      <c r="G1923" s="1"/>
      <c r="J1923" s="123"/>
      <c r="K1923" s="123"/>
      <c r="P1923" s="1"/>
      <c r="Q1923" s="1"/>
      <c r="R1923" s="1"/>
      <c r="S1923" s="1"/>
      <c r="T1923" s="1"/>
      <c r="U1923" s="1"/>
      <c r="V1923" s="1"/>
      <c r="W1923" s="1"/>
      <c r="X1923" s="1"/>
      <c r="Y1923" s="1"/>
      <c r="Z1923" s="1"/>
      <c r="AA1923" s="1"/>
      <c r="AB1923" s="1"/>
      <c r="AC1923" s="124"/>
      <c r="AD1923" s="1"/>
      <c r="AE1923" s="1"/>
      <c r="AF1923" s="1"/>
    </row>
    <row r="1924" spans="1:32" s="64" customFormat="1" x14ac:dyDescent="0.2">
      <c r="A1924" s="1"/>
      <c r="B1924" s="1"/>
      <c r="C1924" s="1"/>
      <c r="D1924" s="1"/>
      <c r="E1924" s="1"/>
      <c r="F1924" s="1"/>
      <c r="G1924" s="1"/>
      <c r="J1924" s="123"/>
      <c r="K1924" s="123"/>
      <c r="P1924" s="1"/>
      <c r="Q1924" s="1"/>
      <c r="R1924" s="1"/>
      <c r="S1924" s="1"/>
      <c r="T1924" s="1"/>
      <c r="U1924" s="1"/>
      <c r="V1924" s="1"/>
      <c r="W1924" s="1"/>
      <c r="X1924" s="1"/>
      <c r="Y1924" s="1"/>
      <c r="Z1924" s="1"/>
      <c r="AA1924" s="1"/>
      <c r="AB1924" s="1"/>
      <c r="AC1924" s="124"/>
      <c r="AD1924" s="1"/>
      <c r="AE1924" s="1"/>
      <c r="AF1924" s="1"/>
    </row>
    <row r="1925" spans="1:32" s="64" customFormat="1" x14ac:dyDescent="0.2">
      <c r="A1925" s="1"/>
      <c r="B1925" s="1"/>
      <c r="C1925" s="1"/>
      <c r="D1925" s="1"/>
      <c r="E1925" s="1"/>
      <c r="F1925" s="1"/>
      <c r="G1925" s="1"/>
      <c r="J1925" s="123"/>
      <c r="K1925" s="123"/>
      <c r="P1925" s="1"/>
      <c r="Q1925" s="1"/>
      <c r="R1925" s="1"/>
      <c r="S1925" s="1"/>
      <c r="T1925" s="1"/>
      <c r="U1925" s="1"/>
      <c r="V1925" s="1"/>
      <c r="W1925" s="1"/>
      <c r="X1925" s="1"/>
      <c r="Y1925" s="1"/>
      <c r="Z1925" s="1"/>
      <c r="AA1925" s="1"/>
      <c r="AB1925" s="1"/>
      <c r="AC1925" s="124"/>
      <c r="AD1925" s="1"/>
      <c r="AE1925" s="1"/>
      <c r="AF1925" s="1"/>
    </row>
    <row r="1926" spans="1:32" s="64" customFormat="1" x14ac:dyDescent="0.2">
      <c r="A1926" s="1"/>
      <c r="B1926" s="1"/>
      <c r="C1926" s="1"/>
      <c r="D1926" s="1"/>
      <c r="E1926" s="1"/>
      <c r="F1926" s="1"/>
      <c r="G1926" s="1"/>
      <c r="J1926" s="123"/>
      <c r="K1926" s="123"/>
      <c r="P1926" s="1"/>
      <c r="Q1926" s="1"/>
      <c r="R1926" s="1"/>
      <c r="S1926" s="1"/>
      <c r="T1926" s="1"/>
      <c r="U1926" s="1"/>
      <c r="V1926" s="1"/>
      <c r="W1926" s="1"/>
      <c r="X1926" s="1"/>
      <c r="Y1926" s="1"/>
      <c r="Z1926" s="1"/>
      <c r="AA1926" s="1"/>
      <c r="AB1926" s="1"/>
      <c r="AC1926" s="124"/>
      <c r="AD1926" s="1"/>
      <c r="AE1926" s="1"/>
      <c r="AF1926" s="1"/>
    </row>
    <row r="1927" spans="1:32" s="64" customFormat="1" x14ac:dyDescent="0.2">
      <c r="A1927" s="1"/>
      <c r="B1927" s="1"/>
      <c r="C1927" s="1"/>
      <c r="D1927" s="1"/>
      <c r="E1927" s="1"/>
      <c r="F1927" s="1"/>
      <c r="G1927" s="1"/>
      <c r="J1927" s="123"/>
      <c r="K1927" s="123"/>
      <c r="P1927" s="1"/>
      <c r="Q1927" s="1"/>
      <c r="R1927" s="1"/>
      <c r="S1927" s="1"/>
      <c r="T1927" s="1"/>
      <c r="U1927" s="1"/>
      <c r="V1927" s="1"/>
      <c r="W1927" s="1"/>
      <c r="X1927" s="1"/>
      <c r="Y1927" s="1"/>
      <c r="Z1927" s="1"/>
      <c r="AA1927" s="1"/>
      <c r="AB1927" s="1"/>
      <c r="AC1927" s="124"/>
      <c r="AD1927" s="1"/>
      <c r="AE1927" s="1"/>
      <c r="AF1927" s="1"/>
    </row>
    <row r="1928" spans="1:32" s="64" customFormat="1" x14ac:dyDescent="0.2">
      <c r="A1928" s="1"/>
      <c r="B1928" s="1"/>
      <c r="C1928" s="1"/>
      <c r="D1928" s="1"/>
      <c r="E1928" s="1"/>
      <c r="F1928" s="1"/>
      <c r="G1928" s="1"/>
      <c r="J1928" s="123"/>
      <c r="K1928" s="123"/>
      <c r="P1928" s="1"/>
      <c r="Q1928" s="1"/>
      <c r="R1928" s="1"/>
      <c r="S1928" s="1"/>
      <c r="T1928" s="1"/>
      <c r="U1928" s="1"/>
      <c r="V1928" s="1"/>
      <c r="W1928" s="1"/>
      <c r="X1928" s="1"/>
      <c r="Y1928" s="1"/>
      <c r="Z1928" s="1"/>
      <c r="AA1928" s="1"/>
      <c r="AB1928" s="1"/>
      <c r="AC1928" s="124"/>
      <c r="AD1928" s="1"/>
      <c r="AE1928" s="1"/>
      <c r="AF1928" s="1"/>
    </row>
    <row r="1929" spans="1:32" s="64" customFormat="1" x14ac:dyDescent="0.2">
      <c r="A1929" s="1"/>
      <c r="B1929" s="1"/>
      <c r="C1929" s="1"/>
      <c r="D1929" s="1"/>
      <c r="E1929" s="1"/>
      <c r="F1929" s="1"/>
      <c r="G1929" s="1"/>
      <c r="J1929" s="123"/>
      <c r="K1929" s="123"/>
      <c r="P1929" s="1"/>
      <c r="Q1929" s="1"/>
      <c r="R1929" s="1"/>
      <c r="S1929" s="1"/>
      <c r="T1929" s="1"/>
      <c r="U1929" s="1"/>
      <c r="V1929" s="1"/>
      <c r="W1929" s="1"/>
      <c r="X1929" s="1"/>
      <c r="Y1929" s="1"/>
      <c r="Z1929" s="1"/>
      <c r="AA1929" s="1"/>
      <c r="AB1929" s="1"/>
      <c r="AC1929" s="124"/>
      <c r="AD1929" s="1"/>
      <c r="AE1929" s="1"/>
      <c r="AF1929" s="1"/>
    </row>
    <row r="1930" spans="1:32" s="64" customFormat="1" x14ac:dyDescent="0.2">
      <c r="A1930" s="1"/>
      <c r="B1930" s="1"/>
      <c r="C1930" s="1"/>
      <c r="D1930" s="1"/>
      <c r="E1930" s="1"/>
      <c r="F1930" s="1"/>
      <c r="G1930" s="1"/>
      <c r="J1930" s="123"/>
      <c r="K1930" s="123"/>
      <c r="P1930" s="1"/>
      <c r="Q1930" s="1"/>
      <c r="R1930" s="1"/>
      <c r="S1930" s="1"/>
      <c r="T1930" s="1"/>
      <c r="U1930" s="1"/>
      <c r="V1930" s="1"/>
      <c r="W1930" s="1"/>
      <c r="X1930" s="1"/>
      <c r="Y1930" s="1"/>
      <c r="Z1930" s="1"/>
      <c r="AA1930" s="1"/>
      <c r="AB1930" s="1"/>
      <c r="AC1930" s="124"/>
      <c r="AD1930" s="1"/>
      <c r="AE1930" s="1"/>
      <c r="AF1930" s="1"/>
    </row>
    <row r="1931" spans="1:32" s="64" customFormat="1" x14ac:dyDescent="0.2">
      <c r="A1931" s="1"/>
      <c r="B1931" s="1"/>
      <c r="C1931" s="1"/>
      <c r="D1931" s="1"/>
      <c r="E1931" s="1"/>
      <c r="F1931" s="1"/>
      <c r="G1931" s="1"/>
      <c r="J1931" s="123"/>
      <c r="K1931" s="123"/>
      <c r="P1931" s="1"/>
      <c r="Q1931" s="1"/>
      <c r="R1931" s="1"/>
      <c r="S1931" s="1"/>
      <c r="T1931" s="1"/>
      <c r="U1931" s="1"/>
      <c r="V1931" s="1"/>
      <c r="W1931" s="1"/>
      <c r="X1931" s="1"/>
      <c r="Y1931" s="1"/>
      <c r="Z1931" s="1"/>
      <c r="AA1931" s="1"/>
      <c r="AB1931" s="1"/>
      <c r="AC1931" s="124"/>
      <c r="AD1931" s="1"/>
      <c r="AE1931" s="1"/>
      <c r="AF1931" s="1"/>
    </row>
    <row r="1932" spans="1:32" s="64" customFormat="1" x14ac:dyDescent="0.2">
      <c r="A1932" s="1"/>
      <c r="B1932" s="1"/>
      <c r="C1932" s="1"/>
      <c r="D1932" s="1"/>
      <c r="E1932" s="1"/>
      <c r="F1932" s="1"/>
      <c r="G1932" s="1"/>
      <c r="J1932" s="123"/>
      <c r="K1932" s="123"/>
      <c r="P1932" s="1"/>
      <c r="Q1932" s="1"/>
      <c r="R1932" s="1"/>
      <c r="S1932" s="1"/>
      <c r="T1932" s="1"/>
      <c r="U1932" s="1"/>
      <c r="V1932" s="1"/>
      <c r="W1932" s="1"/>
      <c r="X1932" s="1"/>
      <c r="Y1932" s="1"/>
      <c r="Z1932" s="1"/>
      <c r="AA1932" s="1"/>
      <c r="AB1932" s="1"/>
      <c r="AC1932" s="124"/>
      <c r="AD1932" s="1"/>
      <c r="AE1932" s="1"/>
      <c r="AF1932" s="1"/>
    </row>
    <row r="1933" spans="1:32" s="64" customFormat="1" x14ac:dyDescent="0.2">
      <c r="A1933" s="1"/>
      <c r="B1933" s="1"/>
      <c r="C1933" s="1"/>
      <c r="D1933" s="1"/>
      <c r="E1933" s="1"/>
      <c r="F1933" s="1"/>
      <c r="G1933" s="1"/>
      <c r="J1933" s="123"/>
      <c r="K1933" s="123"/>
      <c r="P1933" s="1"/>
      <c r="Q1933" s="1"/>
      <c r="R1933" s="1"/>
      <c r="S1933" s="1"/>
      <c r="T1933" s="1"/>
      <c r="U1933" s="1"/>
      <c r="V1933" s="1"/>
      <c r="W1933" s="1"/>
      <c r="X1933" s="1"/>
      <c r="Y1933" s="1"/>
      <c r="Z1933" s="1"/>
      <c r="AA1933" s="1"/>
      <c r="AB1933" s="1"/>
      <c r="AC1933" s="124"/>
      <c r="AD1933" s="1"/>
      <c r="AE1933" s="1"/>
      <c r="AF1933" s="1"/>
    </row>
    <row r="1934" spans="1:32" s="64" customFormat="1" x14ac:dyDescent="0.2">
      <c r="A1934" s="1"/>
      <c r="B1934" s="1"/>
      <c r="C1934" s="1"/>
      <c r="D1934" s="1"/>
      <c r="E1934" s="1"/>
      <c r="F1934" s="1"/>
      <c r="G1934" s="1"/>
      <c r="J1934" s="123"/>
      <c r="K1934" s="123"/>
      <c r="P1934" s="1"/>
      <c r="Q1934" s="1"/>
      <c r="R1934" s="1"/>
      <c r="S1934" s="1"/>
      <c r="T1934" s="1"/>
      <c r="U1934" s="1"/>
      <c r="V1934" s="1"/>
      <c r="W1934" s="1"/>
      <c r="X1934" s="1"/>
      <c r="Y1934" s="1"/>
      <c r="Z1934" s="1"/>
      <c r="AA1934" s="1"/>
      <c r="AB1934" s="1"/>
      <c r="AC1934" s="124"/>
      <c r="AD1934" s="1"/>
      <c r="AE1934" s="1"/>
      <c r="AF1934" s="1"/>
    </row>
    <row r="1935" spans="1:32" s="64" customFormat="1" x14ac:dyDescent="0.2">
      <c r="A1935" s="1"/>
      <c r="B1935" s="1"/>
      <c r="C1935" s="1"/>
      <c r="D1935" s="1"/>
      <c r="E1935" s="1"/>
      <c r="F1935" s="1"/>
      <c r="G1935" s="1"/>
      <c r="J1935" s="123"/>
      <c r="K1935" s="123"/>
      <c r="P1935" s="1"/>
      <c r="Q1935" s="1"/>
      <c r="R1935" s="1"/>
      <c r="S1935" s="1"/>
      <c r="T1935" s="1"/>
      <c r="U1935" s="1"/>
      <c r="V1935" s="1"/>
      <c r="W1935" s="1"/>
      <c r="X1935" s="1"/>
      <c r="Y1935" s="1"/>
      <c r="Z1935" s="1"/>
      <c r="AA1935" s="1"/>
      <c r="AB1935" s="1"/>
      <c r="AC1935" s="124"/>
      <c r="AD1935" s="1"/>
      <c r="AE1935" s="1"/>
      <c r="AF1935" s="1"/>
    </row>
    <row r="1936" spans="1:32" s="64" customFormat="1" x14ac:dyDescent="0.2">
      <c r="A1936" s="1"/>
      <c r="B1936" s="1"/>
      <c r="C1936" s="1"/>
      <c r="D1936" s="1"/>
      <c r="E1936" s="1"/>
      <c r="F1936" s="1"/>
      <c r="G1936" s="1"/>
      <c r="J1936" s="123"/>
      <c r="K1936" s="123"/>
      <c r="P1936" s="1"/>
      <c r="Q1936" s="1"/>
      <c r="R1936" s="1"/>
      <c r="S1936" s="1"/>
      <c r="T1936" s="1"/>
      <c r="U1936" s="1"/>
      <c r="V1936" s="1"/>
      <c r="W1936" s="1"/>
      <c r="X1936" s="1"/>
      <c r="Y1936" s="1"/>
      <c r="Z1936" s="1"/>
      <c r="AA1936" s="1"/>
      <c r="AB1936" s="1"/>
      <c r="AC1936" s="124"/>
      <c r="AD1936" s="1"/>
      <c r="AE1936" s="1"/>
      <c r="AF1936" s="1"/>
    </row>
    <row r="1937" spans="1:32" s="64" customFormat="1" x14ac:dyDescent="0.2">
      <c r="A1937" s="1"/>
      <c r="B1937" s="1"/>
      <c r="C1937" s="1"/>
      <c r="D1937" s="1"/>
      <c r="E1937" s="1"/>
      <c r="F1937" s="1"/>
      <c r="G1937" s="1"/>
      <c r="J1937" s="123"/>
      <c r="K1937" s="123"/>
      <c r="P1937" s="1"/>
      <c r="Q1937" s="1"/>
      <c r="R1937" s="1"/>
      <c r="S1937" s="1"/>
      <c r="T1937" s="1"/>
      <c r="U1937" s="1"/>
      <c r="V1937" s="1"/>
      <c r="W1937" s="1"/>
      <c r="X1937" s="1"/>
      <c r="Y1937" s="1"/>
      <c r="Z1937" s="1"/>
      <c r="AA1937" s="1"/>
      <c r="AB1937" s="1"/>
      <c r="AC1937" s="124"/>
      <c r="AD1937" s="1"/>
      <c r="AE1937" s="1"/>
      <c r="AF1937" s="1"/>
    </row>
    <row r="1938" spans="1:32" s="64" customFormat="1" x14ac:dyDescent="0.2">
      <c r="A1938" s="1"/>
      <c r="B1938" s="1"/>
      <c r="C1938" s="1"/>
      <c r="D1938" s="1"/>
      <c r="E1938" s="1"/>
      <c r="F1938" s="1"/>
      <c r="G1938" s="1"/>
      <c r="J1938" s="123"/>
      <c r="K1938" s="123"/>
      <c r="P1938" s="1"/>
      <c r="Q1938" s="1"/>
      <c r="R1938" s="1"/>
      <c r="S1938" s="1"/>
      <c r="T1938" s="1"/>
      <c r="U1938" s="1"/>
      <c r="V1938" s="1"/>
      <c r="W1938" s="1"/>
      <c r="X1938" s="1"/>
      <c r="Y1938" s="1"/>
      <c r="Z1938" s="1"/>
      <c r="AA1938" s="1"/>
      <c r="AB1938" s="1"/>
      <c r="AC1938" s="124"/>
      <c r="AD1938" s="1"/>
      <c r="AE1938" s="1"/>
      <c r="AF1938" s="1"/>
    </row>
    <row r="1939" spans="1:32" s="64" customFormat="1" x14ac:dyDescent="0.2">
      <c r="A1939" s="1"/>
      <c r="B1939" s="1"/>
      <c r="C1939" s="1"/>
      <c r="D1939" s="1"/>
      <c r="E1939" s="1"/>
      <c r="F1939" s="1"/>
      <c r="G1939" s="1"/>
      <c r="J1939" s="123"/>
      <c r="K1939" s="123"/>
      <c r="P1939" s="1"/>
      <c r="Q1939" s="1"/>
      <c r="R1939" s="1"/>
      <c r="S1939" s="1"/>
      <c r="T1939" s="1"/>
      <c r="U1939" s="1"/>
      <c r="V1939" s="1"/>
      <c r="W1939" s="1"/>
      <c r="X1939" s="1"/>
      <c r="Y1939" s="1"/>
      <c r="Z1939" s="1"/>
      <c r="AA1939" s="1"/>
      <c r="AB1939" s="1"/>
      <c r="AC1939" s="124"/>
      <c r="AD1939" s="1"/>
      <c r="AE1939" s="1"/>
      <c r="AF1939" s="1"/>
    </row>
    <row r="1940" spans="1:32" s="64" customFormat="1" x14ac:dyDescent="0.2">
      <c r="A1940" s="1"/>
      <c r="B1940" s="1"/>
      <c r="C1940" s="1"/>
      <c r="D1940" s="1"/>
      <c r="E1940" s="1"/>
      <c r="F1940" s="1"/>
      <c r="G1940" s="1"/>
      <c r="J1940" s="123"/>
      <c r="K1940" s="123"/>
      <c r="P1940" s="1"/>
      <c r="Q1940" s="1"/>
      <c r="R1940" s="1"/>
      <c r="S1940" s="1"/>
      <c r="T1940" s="1"/>
      <c r="U1940" s="1"/>
      <c r="V1940" s="1"/>
      <c r="W1940" s="1"/>
      <c r="X1940" s="1"/>
      <c r="Y1940" s="1"/>
      <c r="Z1940" s="1"/>
      <c r="AA1940" s="1"/>
      <c r="AB1940" s="1"/>
      <c r="AC1940" s="124"/>
      <c r="AD1940" s="1"/>
      <c r="AE1940" s="1"/>
      <c r="AF1940" s="1"/>
    </row>
    <row r="1941" spans="1:32" s="64" customFormat="1" x14ac:dyDescent="0.2">
      <c r="A1941" s="1"/>
      <c r="B1941" s="1"/>
      <c r="C1941" s="1"/>
      <c r="D1941" s="1"/>
      <c r="E1941" s="1"/>
      <c r="F1941" s="1"/>
      <c r="G1941" s="1"/>
      <c r="J1941" s="123"/>
      <c r="K1941" s="123"/>
      <c r="P1941" s="1"/>
      <c r="Q1941" s="1"/>
      <c r="R1941" s="1"/>
      <c r="S1941" s="1"/>
      <c r="T1941" s="1"/>
      <c r="U1941" s="1"/>
      <c r="V1941" s="1"/>
      <c r="W1941" s="1"/>
      <c r="X1941" s="1"/>
      <c r="Y1941" s="1"/>
      <c r="Z1941" s="1"/>
      <c r="AA1941" s="1"/>
      <c r="AB1941" s="1"/>
      <c r="AC1941" s="124"/>
      <c r="AD1941" s="1"/>
      <c r="AE1941" s="1"/>
      <c r="AF1941" s="1"/>
    </row>
    <row r="1942" spans="1:32" s="64" customFormat="1" x14ac:dyDescent="0.2">
      <c r="A1942" s="1"/>
      <c r="B1942" s="1"/>
      <c r="C1942" s="1"/>
      <c r="D1942" s="1"/>
      <c r="E1942" s="1"/>
      <c r="F1942" s="1"/>
      <c r="G1942" s="1"/>
      <c r="J1942" s="123"/>
      <c r="K1942" s="123"/>
      <c r="P1942" s="1"/>
      <c r="Q1942" s="1"/>
      <c r="R1942" s="1"/>
      <c r="S1942" s="1"/>
      <c r="T1942" s="1"/>
      <c r="U1942" s="1"/>
      <c r="V1942" s="1"/>
      <c r="W1942" s="1"/>
      <c r="X1942" s="1"/>
      <c r="Y1942" s="1"/>
      <c r="Z1942" s="1"/>
      <c r="AA1942" s="1"/>
      <c r="AB1942" s="1"/>
      <c r="AC1942" s="124"/>
      <c r="AD1942" s="1"/>
      <c r="AE1942" s="1"/>
      <c r="AF1942" s="1"/>
    </row>
    <row r="1943" spans="1:32" s="64" customFormat="1" x14ac:dyDescent="0.2">
      <c r="A1943" s="1"/>
      <c r="B1943" s="1"/>
      <c r="C1943" s="1"/>
      <c r="D1943" s="1"/>
      <c r="E1943" s="1"/>
      <c r="F1943" s="1"/>
      <c r="G1943" s="1"/>
      <c r="J1943" s="123"/>
      <c r="K1943" s="123"/>
      <c r="P1943" s="1"/>
      <c r="Q1943" s="1"/>
      <c r="R1943" s="1"/>
      <c r="S1943" s="1"/>
      <c r="T1943" s="1"/>
      <c r="U1943" s="1"/>
      <c r="V1943" s="1"/>
      <c r="W1943" s="1"/>
      <c r="X1943" s="1"/>
      <c r="Y1943" s="1"/>
      <c r="Z1943" s="1"/>
      <c r="AA1943" s="1"/>
      <c r="AB1943" s="1"/>
      <c r="AC1943" s="124"/>
      <c r="AD1943" s="1"/>
      <c r="AE1943" s="1"/>
      <c r="AF1943" s="1"/>
    </row>
    <row r="1944" spans="1:32" s="64" customFormat="1" x14ac:dyDescent="0.2">
      <c r="A1944" s="1"/>
      <c r="B1944" s="1"/>
      <c r="C1944" s="1"/>
      <c r="D1944" s="1"/>
      <c r="E1944" s="1"/>
      <c r="F1944" s="1"/>
      <c r="G1944" s="1"/>
      <c r="J1944" s="123"/>
      <c r="K1944" s="123"/>
      <c r="P1944" s="1"/>
      <c r="Q1944" s="1"/>
      <c r="R1944" s="1"/>
      <c r="S1944" s="1"/>
      <c r="T1944" s="1"/>
      <c r="U1944" s="1"/>
      <c r="V1944" s="1"/>
      <c r="W1944" s="1"/>
      <c r="X1944" s="1"/>
      <c r="Y1944" s="1"/>
      <c r="Z1944" s="1"/>
      <c r="AA1944" s="1"/>
      <c r="AB1944" s="1"/>
      <c r="AC1944" s="124"/>
      <c r="AD1944" s="1"/>
      <c r="AE1944" s="1"/>
      <c r="AF1944" s="1"/>
    </row>
    <row r="1945" spans="1:32" s="64" customFormat="1" x14ac:dyDescent="0.2">
      <c r="A1945" s="1"/>
      <c r="B1945" s="1"/>
      <c r="C1945" s="1"/>
      <c r="D1945" s="1"/>
      <c r="E1945" s="1"/>
      <c r="F1945" s="1"/>
      <c r="G1945" s="1"/>
      <c r="J1945" s="123"/>
      <c r="K1945" s="123"/>
      <c r="P1945" s="1"/>
      <c r="Q1945" s="1"/>
      <c r="R1945" s="1"/>
      <c r="S1945" s="1"/>
      <c r="T1945" s="1"/>
      <c r="U1945" s="1"/>
      <c r="V1945" s="1"/>
      <c r="W1945" s="1"/>
      <c r="X1945" s="1"/>
      <c r="Y1945" s="1"/>
      <c r="Z1945" s="1"/>
      <c r="AA1945" s="1"/>
      <c r="AB1945" s="1"/>
      <c r="AC1945" s="124"/>
      <c r="AD1945" s="1"/>
      <c r="AE1945" s="1"/>
      <c r="AF1945" s="1"/>
    </row>
    <row r="1946" spans="1:32" s="64" customFormat="1" x14ac:dyDescent="0.2">
      <c r="A1946" s="1"/>
      <c r="B1946" s="1"/>
      <c r="C1946" s="1"/>
      <c r="D1946" s="1"/>
      <c r="E1946" s="1"/>
      <c r="F1946" s="1"/>
      <c r="G1946" s="1"/>
      <c r="J1946" s="123"/>
      <c r="K1946" s="123"/>
      <c r="P1946" s="1"/>
      <c r="Q1946" s="1"/>
      <c r="R1946" s="1"/>
      <c r="S1946" s="1"/>
      <c r="T1946" s="1"/>
      <c r="U1946" s="1"/>
      <c r="V1946" s="1"/>
      <c r="W1946" s="1"/>
      <c r="X1946" s="1"/>
      <c r="Y1946" s="1"/>
      <c r="Z1946" s="1"/>
      <c r="AA1946" s="1"/>
      <c r="AB1946" s="1"/>
      <c r="AC1946" s="124"/>
      <c r="AD1946" s="1"/>
      <c r="AE1946" s="1"/>
      <c r="AF1946" s="1"/>
    </row>
    <row r="1947" spans="1:32" s="64" customFormat="1" x14ac:dyDescent="0.2">
      <c r="A1947" s="1"/>
      <c r="B1947" s="1"/>
      <c r="C1947" s="1"/>
      <c r="D1947" s="1"/>
      <c r="E1947" s="1"/>
      <c r="F1947" s="1"/>
      <c r="G1947" s="1"/>
      <c r="J1947" s="123"/>
      <c r="K1947" s="123"/>
      <c r="P1947" s="1"/>
      <c r="Q1947" s="1"/>
      <c r="R1947" s="1"/>
      <c r="S1947" s="1"/>
      <c r="T1947" s="1"/>
      <c r="U1947" s="1"/>
      <c r="V1947" s="1"/>
      <c r="W1947" s="1"/>
      <c r="X1947" s="1"/>
      <c r="Y1947" s="1"/>
      <c r="Z1947" s="1"/>
      <c r="AA1947" s="1"/>
      <c r="AB1947" s="1"/>
      <c r="AC1947" s="124"/>
      <c r="AD1947" s="1"/>
      <c r="AE1947" s="1"/>
      <c r="AF1947" s="1"/>
    </row>
    <row r="1948" spans="1:32" s="64" customFormat="1" x14ac:dyDescent="0.2">
      <c r="A1948" s="1"/>
      <c r="B1948" s="1"/>
      <c r="C1948" s="1"/>
      <c r="D1948" s="1"/>
      <c r="E1948" s="1"/>
      <c r="F1948" s="1"/>
      <c r="G1948" s="1"/>
      <c r="J1948" s="123"/>
      <c r="K1948" s="123"/>
      <c r="P1948" s="1"/>
      <c r="Q1948" s="1"/>
      <c r="R1948" s="1"/>
      <c r="S1948" s="1"/>
      <c r="T1948" s="1"/>
      <c r="U1948" s="1"/>
      <c r="V1948" s="1"/>
      <c r="W1948" s="1"/>
      <c r="X1948" s="1"/>
      <c r="Y1948" s="1"/>
      <c r="Z1948" s="1"/>
      <c r="AA1948" s="1"/>
      <c r="AB1948" s="1"/>
      <c r="AC1948" s="124"/>
      <c r="AD1948" s="1"/>
      <c r="AE1948" s="1"/>
      <c r="AF1948" s="1"/>
    </row>
    <row r="1949" spans="1:32" s="64" customFormat="1" x14ac:dyDescent="0.2">
      <c r="A1949" s="1"/>
      <c r="B1949" s="1"/>
      <c r="C1949" s="1"/>
      <c r="D1949" s="1"/>
      <c r="E1949" s="1"/>
      <c r="F1949" s="1"/>
      <c r="G1949" s="1"/>
      <c r="J1949" s="123"/>
      <c r="K1949" s="123"/>
      <c r="P1949" s="1"/>
      <c r="Q1949" s="1"/>
      <c r="R1949" s="1"/>
      <c r="S1949" s="1"/>
      <c r="T1949" s="1"/>
      <c r="U1949" s="1"/>
      <c r="V1949" s="1"/>
      <c r="W1949" s="1"/>
      <c r="X1949" s="1"/>
      <c r="Y1949" s="1"/>
      <c r="Z1949" s="1"/>
      <c r="AA1949" s="1"/>
      <c r="AB1949" s="1"/>
      <c r="AC1949" s="124"/>
      <c r="AD1949" s="1"/>
      <c r="AE1949" s="1"/>
      <c r="AF1949" s="1"/>
    </row>
  </sheetData>
  <autoFilter ref="A4:AF1819">
    <filterColumn colId="6" showButton="0"/>
    <filterColumn colId="7" showButton="0"/>
    <filterColumn colId="8" showButton="0"/>
    <filterColumn colId="9" showButton="0"/>
    <filterColumn colId="10" showButton="0"/>
    <filterColumn colId="11" showButton="0"/>
    <filterColumn colId="12" showButton="0"/>
    <filterColumn colId="15" showButton="0"/>
    <filterColumn colId="16" showButton="0"/>
    <filterColumn colId="17" showButton="0"/>
    <filterColumn colId="18" showButton="0"/>
    <filterColumn colId="19" showButton="0"/>
    <filterColumn colId="20" showButton="0"/>
    <filterColumn colId="21" showButton="0"/>
    <filterColumn colId="22" showButton="0"/>
    <filterColumn colId="23" showButton="0"/>
    <filterColumn colId="26" showButton="0"/>
  </autoFilter>
  <mergeCells count="3986">
    <mergeCell ref="AI636:AN653"/>
    <mergeCell ref="AI654:AN660"/>
    <mergeCell ref="AI668:AN678"/>
    <mergeCell ref="AI293:AN312"/>
    <mergeCell ref="AI315:AN333"/>
    <mergeCell ref="AG348:AG365"/>
    <mergeCell ref="AH348:AH365"/>
    <mergeCell ref="AI348:AN365"/>
    <mergeCell ref="AI1635:AN1659"/>
    <mergeCell ref="AI1660:AN1691"/>
    <mergeCell ref="AI1692:AN1723"/>
    <mergeCell ref="AI1756:AN1787"/>
    <mergeCell ref="AI1788:AN1819"/>
    <mergeCell ref="AI1532:AN1563"/>
    <mergeCell ref="AI1564:AN1570"/>
    <mergeCell ref="AI1571:AN1595"/>
    <mergeCell ref="AI1603:AN1627"/>
    <mergeCell ref="AI526:AN557"/>
    <mergeCell ref="AI590:AN603"/>
    <mergeCell ref="AI604:AN621"/>
    <mergeCell ref="AI661:AN667"/>
    <mergeCell ref="AI679:AN685"/>
    <mergeCell ref="AI686:AN692"/>
    <mergeCell ref="AI711:AN717"/>
    <mergeCell ref="AI565:AN571"/>
    <mergeCell ref="AI572:AN578"/>
    <mergeCell ref="AI579:AN589"/>
    <mergeCell ref="AI693:AN699"/>
    <mergeCell ref="AI1052:AN1066"/>
    <mergeCell ref="AI1162:AN1179"/>
    <mergeCell ref="AI700:AN710"/>
    <mergeCell ref="AI764:AN770"/>
    <mergeCell ref="AI105:AN136"/>
    <mergeCell ref="AI137:AN143"/>
    <mergeCell ref="AI151:AN168"/>
    <mergeCell ref="AI1020:AN1051"/>
    <mergeCell ref="AI1084:AN1115"/>
    <mergeCell ref="AI1116:AN1147"/>
    <mergeCell ref="AI1180:AN1211"/>
    <mergeCell ref="AI1244:AN1275"/>
    <mergeCell ref="AI1276:AN1307"/>
    <mergeCell ref="AI1308:AN1339"/>
    <mergeCell ref="AI1340:AN1371"/>
    <mergeCell ref="AI1372:AN1403"/>
    <mergeCell ref="AI1404:AN1435"/>
    <mergeCell ref="AI1436:AN1467"/>
    <mergeCell ref="AI1468:AN1499"/>
    <mergeCell ref="AI1500:AN1531"/>
    <mergeCell ref="AI718:AN724"/>
    <mergeCell ref="AI725:AN731"/>
    <mergeCell ref="AI732:AN738"/>
    <mergeCell ref="AI739:AN763"/>
    <mergeCell ref="AI778:AN795"/>
    <mergeCell ref="AI810:AN816"/>
    <mergeCell ref="AI988:AN1007"/>
    <mergeCell ref="AI1008:AN1019"/>
    <mergeCell ref="AI334:AN340"/>
    <mergeCell ref="AI341:AN347"/>
    <mergeCell ref="AI366:AN397"/>
    <mergeCell ref="AI398:AN429"/>
    <mergeCell ref="AI430:AN461"/>
    <mergeCell ref="AI462:AN493"/>
    <mergeCell ref="AI494:AN525"/>
    <mergeCell ref="AI622:AN635"/>
    <mergeCell ref="AI771:AN777"/>
    <mergeCell ref="AI796:AN802"/>
    <mergeCell ref="AI803:AN809"/>
    <mergeCell ref="AG1692:AG1723"/>
    <mergeCell ref="AH1692:AH1723"/>
    <mergeCell ref="AG1724:AG1755"/>
    <mergeCell ref="AH1724:AH1755"/>
    <mergeCell ref="AG1756:AG1787"/>
    <mergeCell ref="AH1756:AH1787"/>
    <mergeCell ref="AG1788:AG1819"/>
    <mergeCell ref="AH1788:AH1819"/>
    <mergeCell ref="AI3:AN3"/>
    <mergeCell ref="AI4:AN6"/>
    <mergeCell ref="AI7:AN39"/>
    <mergeCell ref="AI40:AN72"/>
    <mergeCell ref="AI144:AN150"/>
    <mergeCell ref="AI169:AN175"/>
    <mergeCell ref="AI176:AN182"/>
    <mergeCell ref="AI183:AN189"/>
    <mergeCell ref="AI208:AN214"/>
    <mergeCell ref="AI215:AN221"/>
    <mergeCell ref="AI222:AN228"/>
    <mergeCell ref="AI229:AN239"/>
    <mergeCell ref="AI247:AN253"/>
    <mergeCell ref="AI254:AN271"/>
    <mergeCell ref="AI281:AN292"/>
    <mergeCell ref="AI817:AN827"/>
    <mergeCell ref="AI828:AN834"/>
    <mergeCell ref="AI835:AN841"/>
    <mergeCell ref="AI73:AN104"/>
    <mergeCell ref="AI881:AN891"/>
    <mergeCell ref="AI892:AN905"/>
    <mergeCell ref="AI906:AN923"/>
    <mergeCell ref="AI924:AN955"/>
    <mergeCell ref="AG1500:AG1531"/>
    <mergeCell ref="AH1500:AH1531"/>
    <mergeCell ref="AG1532:AG1563"/>
    <mergeCell ref="AH1532:AH1563"/>
    <mergeCell ref="AG1564:AG1570"/>
    <mergeCell ref="AH1564:AH1570"/>
    <mergeCell ref="AG1571:AG1595"/>
    <mergeCell ref="AH1571:AH1595"/>
    <mergeCell ref="AG1596:AG1602"/>
    <mergeCell ref="AH1596:AH1602"/>
    <mergeCell ref="AG1603:AG1627"/>
    <mergeCell ref="AH1603:AH1627"/>
    <mergeCell ref="AG1020:AG1051"/>
    <mergeCell ref="AH1020:AH1051"/>
    <mergeCell ref="AG1052:AG1066"/>
    <mergeCell ref="AH1052:AH1066"/>
    <mergeCell ref="AG1067:AG1083"/>
    <mergeCell ref="AH1067:AH1083"/>
    <mergeCell ref="AG1084:AG1115"/>
    <mergeCell ref="AH1084:AH1115"/>
    <mergeCell ref="AG1116:AG1147"/>
    <mergeCell ref="AH1116:AH1147"/>
    <mergeCell ref="AG1148:AG1161"/>
    <mergeCell ref="AH1148:AH1161"/>
    <mergeCell ref="AG1162:AG1179"/>
    <mergeCell ref="AH1162:AH1179"/>
    <mergeCell ref="AG1180:AG1211"/>
    <mergeCell ref="AH1180:AH1211"/>
    <mergeCell ref="AG1212:AG1225"/>
    <mergeCell ref="AH1212:AH1225"/>
    <mergeCell ref="AG988:AG1007"/>
    <mergeCell ref="AH988:AH1007"/>
    <mergeCell ref="AG1008:AG1019"/>
    <mergeCell ref="AH1008:AH1019"/>
    <mergeCell ref="AG1628:AG1634"/>
    <mergeCell ref="AH1628:AH1634"/>
    <mergeCell ref="AG1635:AG1659"/>
    <mergeCell ref="AH1635:AH1659"/>
    <mergeCell ref="AG1660:AG1691"/>
    <mergeCell ref="AH1660:AH1691"/>
    <mergeCell ref="AG1226:AG1243"/>
    <mergeCell ref="AH1226:AH1243"/>
    <mergeCell ref="AG1244:AG1275"/>
    <mergeCell ref="AH1244:AH1275"/>
    <mergeCell ref="AG1276:AG1307"/>
    <mergeCell ref="AH1276:AH1307"/>
    <mergeCell ref="AG1308:AG1339"/>
    <mergeCell ref="AH1308:AH1339"/>
    <mergeCell ref="AG1340:AG1371"/>
    <mergeCell ref="AH1340:AH1371"/>
    <mergeCell ref="AG1372:AG1403"/>
    <mergeCell ref="AH1372:AH1403"/>
    <mergeCell ref="AG1404:AG1435"/>
    <mergeCell ref="AH1404:AH1435"/>
    <mergeCell ref="AG1436:AG1466"/>
    <mergeCell ref="AH1436:AH1467"/>
    <mergeCell ref="AG1468:AG1499"/>
    <mergeCell ref="AH1468:AH1499"/>
    <mergeCell ref="AG860:AG866"/>
    <mergeCell ref="AH860:AH866"/>
    <mergeCell ref="AG867:AG873"/>
    <mergeCell ref="AH867:AH873"/>
    <mergeCell ref="AG874:AG880"/>
    <mergeCell ref="AH874:AH880"/>
    <mergeCell ref="AG881:AG891"/>
    <mergeCell ref="AH881:AH891"/>
    <mergeCell ref="AG892:AG905"/>
    <mergeCell ref="AH892:AH905"/>
    <mergeCell ref="AG906:AG923"/>
    <mergeCell ref="AH906:AH923"/>
    <mergeCell ref="AG924:AG955"/>
    <mergeCell ref="AH924:AH955"/>
    <mergeCell ref="AG956:AG971"/>
    <mergeCell ref="AH956:AH971"/>
    <mergeCell ref="AG972:AG987"/>
    <mergeCell ref="AH972:AH987"/>
    <mergeCell ref="AG771:AG777"/>
    <mergeCell ref="AH771:AH777"/>
    <mergeCell ref="AG778:AG795"/>
    <mergeCell ref="AH778:AH795"/>
    <mergeCell ref="AG796:AG802"/>
    <mergeCell ref="AH796:AH802"/>
    <mergeCell ref="AG803:AG809"/>
    <mergeCell ref="AH803:AH809"/>
    <mergeCell ref="AG810:AG816"/>
    <mergeCell ref="AH810:AH816"/>
    <mergeCell ref="AG817:AG827"/>
    <mergeCell ref="AH817:AH827"/>
    <mergeCell ref="AG828:AG834"/>
    <mergeCell ref="AH828:AH834"/>
    <mergeCell ref="AG835:AG841"/>
    <mergeCell ref="AH835:AH841"/>
    <mergeCell ref="AG842:AG859"/>
    <mergeCell ref="AH842:AH859"/>
    <mergeCell ref="AG693:AG699"/>
    <mergeCell ref="AH693:AH699"/>
    <mergeCell ref="AH622:AH635"/>
    <mergeCell ref="AH636:AH653"/>
    <mergeCell ref="AG700:AG710"/>
    <mergeCell ref="AH700:AH710"/>
    <mergeCell ref="AG711:AG717"/>
    <mergeCell ref="AH711:AH717"/>
    <mergeCell ref="AG718:AG724"/>
    <mergeCell ref="AH718:AH724"/>
    <mergeCell ref="AG725:AG731"/>
    <mergeCell ref="AH725:AH731"/>
    <mergeCell ref="AG732:AG738"/>
    <mergeCell ref="AH732:AH738"/>
    <mergeCell ref="AG739:AG763"/>
    <mergeCell ref="AH739:AH763"/>
    <mergeCell ref="AG764:AG770"/>
    <mergeCell ref="AH764:AH770"/>
    <mergeCell ref="AG579:AG589"/>
    <mergeCell ref="AH579:AH589"/>
    <mergeCell ref="AG590:AG603"/>
    <mergeCell ref="AH590:AH603"/>
    <mergeCell ref="AG604:AG621"/>
    <mergeCell ref="AH604:AH621"/>
    <mergeCell ref="AG622:AG635"/>
    <mergeCell ref="AG636:AG653"/>
    <mergeCell ref="AG654:AG660"/>
    <mergeCell ref="AH654:AH660"/>
    <mergeCell ref="AG661:AG667"/>
    <mergeCell ref="AH661:AH667"/>
    <mergeCell ref="AG668:AG678"/>
    <mergeCell ref="AH668:AH678"/>
    <mergeCell ref="AG679:AG685"/>
    <mergeCell ref="AH679:AH685"/>
    <mergeCell ref="AG686:AG692"/>
    <mergeCell ref="AH686:AH692"/>
    <mergeCell ref="AG254:AG271"/>
    <mergeCell ref="AH254:AH271"/>
    <mergeCell ref="AG273:AG280"/>
    <mergeCell ref="AH273:AH280"/>
    <mergeCell ref="AG430:AG461"/>
    <mergeCell ref="AH430:AH461"/>
    <mergeCell ref="AG462:AG480"/>
    <mergeCell ref="AH462:AH480"/>
    <mergeCell ref="AG494:AG525"/>
    <mergeCell ref="AH494:AH525"/>
    <mergeCell ref="AG526:AG557"/>
    <mergeCell ref="AH526:AH557"/>
    <mergeCell ref="AG558:AG564"/>
    <mergeCell ref="AH558:AH564"/>
    <mergeCell ref="AG565:AG571"/>
    <mergeCell ref="AH565:AH571"/>
    <mergeCell ref="AG572:AG578"/>
    <mergeCell ref="AH572:AH578"/>
    <mergeCell ref="AG176:AG182"/>
    <mergeCell ref="AH176:AH182"/>
    <mergeCell ref="AG183:AG189"/>
    <mergeCell ref="AH183:AH189"/>
    <mergeCell ref="AG281:AG292"/>
    <mergeCell ref="AH281:AH292"/>
    <mergeCell ref="AG293:AG312"/>
    <mergeCell ref="AH293:AH312"/>
    <mergeCell ref="AG315:AG333"/>
    <mergeCell ref="AH315:AH333"/>
    <mergeCell ref="AG334:AG340"/>
    <mergeCell ref="AH334:AH340"/>
    <mergeCell ref="AG341:AG347"/>
    <mergeCell ref="AH341:AH347"/>
    <mergeCell ref="AG366:AG397"/>
    <mergeCell ref="AH366:AH397"/>
    <mergeCell ref="AG398:AG429"/>
    <mergeCell ref="AH398:AH429"/>
    <mergeCell ref="AG190:AG196"/>
    <mergeCell ref="AH190:AH196"/>
    <mergeCell ref="AG208:AG214"/>
    <mergeCell ref="AH208:AH214"/>
    <mergeCell ref="AG215:AG221"/>
    <mergeCell ref="AH215:AH221"/>
    <mergeCell ref="AG222:AG228"/>
    <mergeCell ref="AH222:AH228"/>
    <mergeCell ref="AG229:AG239"/>
    <mergeCell ref="AH229:AH239"/>
    <mergeCell ref="AG240:AG246"/>
    <mergeCell ref="AH240:AH246"/>
    <mergeCell ref="AG247:AG253"/>
    <mergeCell ref="AH247:AH253"/>
    <mergeCell ref="AG4:AG6"/>
    <mergeCell ref="AH4:AH6"/>
    <mergeCell ref="AG7:AG39"/>
    <mergeCell ref="AH7:AH39"/>
    <mergeCell ref="AG40:AG72"/>
    <mergeCell ref="AH40:AH72"/>
    <mergeCell ref="AG73:AG104"/>
    <mergeCell ref="AH73:AH104"/>
    <mergeCell ref="AG105:AG136"/>
    <mergeCell ref="AH105:AH136"/>
    <mergeCell ref="AG137:AG143"/>
    <mergeCell ref="AH137:AH143"/>
    <mergeCell ref="AG144:AG150"/>
    <mergeCell ref="AH144:AH150"/>
    <mergeCell ref="AG151:AG168"/>
    <mergeCell ref="AH151:AH168"/>
    <mergeCell ref="AG169:AG175"/>
    <mergeCell ref="AH169:AH175"/>
    <mergeCell ref="AC1571:AC1595"/>
    <mergeCell ref="AD1564:AD1595"/>
    <mergeCell ref="AE1571:AE1595"/>
    <mergeCell ref="AF1571:AF1595"/>
    <mergeCell ref="AF137:AF143"/>
    <mergeCell ref="AD73:AD104"/>
    <mergeCell ref="AE73:AE104"/>
    <mergeCell ref="AF73:AF104"/>
    <mergeCell ref="AF273:AF280"/>
    <mergeCell ref="AE281:AE292"/>
    <mergeCell ref="AF281:AF292"/>
    <mergeCell ref="AF183:AF189"/>
    <mergeCell ref="AE254:AE271"/>
    <mergeCell ref="AF254:AF271"/>
    <mergeCell ref="AD190:AD196"/>
    <mergeCell ref="AE190:AE196"/>
    <mergeCell ref="AF190:AF196"/>
    <mergeCell ref="AF197:AF203"/>
    <mergeCell ref="AD273:AD292"/>
    <mergeCell ref="AE273:AE280"/>
    <mergeCell ref="AD247:AD253"/>
    <mergeCell ref="AD137:AD143"/>
    <mergeCell ref="AF1564:AF1570"/>
    <mergeCell ref="AF1514:AF1520"/>
    <mergeCell ref="AF1522:AF1527"/>
    <mergeCell ref="AF1500:AF1506"/>
    <mergeCell ref="AE1425:AE1431"/>
    <mergeCell ref="AF1394:AF1399"/>
    <mergeCell ref="AF1372:AF1378"/>
    <mergeCell ref="AF1340:AF1346"/>
    <mergeCell ref="AF1354:AF1360"/>
    <mergeCell ref="AE1361:AE1367"/>
    <mergeCell ref="AF144:AF150"/>
    <mergeCell ref="AF40:AF72"/>
    <mergeCell ref="AF222:AF228"/>
    <mergeCell ref="AE208:AE214"/>
    <mergeCell ref="AF208:AF214"/>
    <mergeCell ref="Y1692:Y1723"/>
    <mergeCell ref="Z1692:Z1723"/>
    <mergeCell ref="AA1692:AA1723"/>
    <mergeCell ref="AB1692:AB1723"/>
    <mergeCell ref="AC1692:AC1723"/>
    <mergeCell ref="AD1692:AD1723"/>
    <mergeCell ref="AE1692:AE1723"/>
    <mergeCell ref="AF1692:AF1723"/>
    <mergeCell ref="I1693:I1695"/>
    <mergeCell ref="J1693:J1695"/>
    <mergeCell ref="K1693:K1695"/>
    <mergeCell ref="I1697:I1699"/>
    <mergeCell ref="J1697:J1699"/>
    <mergeCell ref="K1697:K1699"/>
    <mergeCell ref="U1697:U1701"/>
    <mergeCell ref="V1697:V1701"/>
    <mergeCell ref="W1697:W1701"/>
    <mergeCell ref="I1700:I1702"/>
    <mergeCell ref="J1700:J1702"/>
    <mergeCell ref="K1700:K1702"/>
    <mergeCell ref="U1702:U1706"/>
    <mergeCell ref="V1702:V1706"/>
    <mergeCell ref="W1702:W1706"/>
    <mergeCell ref="I1704:I1706"/>
    <mergeCell ref="P1692:P1723"/>
    <mergeCell ref="Q1692:Q1723"/>
    <mergeCell ref="R1692:R1723"/>
    <mergeCell ref="S1692:S1723"/>
    <mergeCell ref="T1692:T1723"/>
    <mergeCell ref="U1692:U1696"/>
    <mergeCell ref="V1692:V1696"/>
    <mergeCell ref="W1692:W1696"/>
    <mergeCell ref="X1692:X1723"/>
    <mergeCell ref="U1707:U1711"/>
    <mergeCell ref="V1707:V1711"/>
    <mergeCell ref="W1707:W1711"/>
    <mergeCell ref="U1712:U1716"/>
    <mergeCell ref="V1712:V1716"/>
    <mergeCell ref="W1712:W1716"/>
    <mergeCell ref="U1717:U1720"/>
    <mergeCell ref="V1717:V1720"/>
    <mergeCell ref="W1717:W1720"/>
    <mergeCell ref="U1721:U1723"/>
    <mergeCell ref="V1721:V1723"/>
    <mergeCell ref="W1721:W1723"/>
    <mergeCell ref="D1692:D1723"/>
    <mergeCell ref="E1692:E1723"/>
    <mergeCell ref="F1692:F1723"/>
    <mergeCell ref="G1692:G1723"/>
    <mergeCell ref="H1692:H1723"/>
    <mergeCell ref="L1692:L1723"/>
    <mergeCell ref="M1692:M1723"/>
    <mergeCell ref="N1692:N1723"/>
    <mergeCell ref="O1692:O1723"/>
    <mergeCell ref="J1704:J1706"/>
    <mergeCell ref="K1704:K1706"/>
    <mergeCell ref="I1707:I1710"/>
    <mergeCell ref="J1707:J1710"/>
    <mergeCell ref="K1707:K1710"/>
    <mergeCell ref="I1712:I1714"/>
    <mergeCell ref="J1712:J1714"/>
    <mergeCell ref="K1712:K1714"/>
    <mergeCell ref="Y1660:Y1691"/>
    <mergeCell ref="Z1660:Z1691"/>
    <mergeCell ref="AA1660:AA1691"/>
    <mergeCell ref="AB1660:AB1691"/>
    <mergeCell ref="AC1660:AC1691"/>
    <mergeCell ref="AD1660:AD1691"/>
    <mergeCell ref="AE1660:AE1691"/>
    <mergeCell ref="AF1660:AF1691"/>
    <mergeCell ref="I1661:I1663"/>
    <mergeCell ref="J1661:J1663"/>
    <mergeCell ref="K1661:K1663"/>
    <mergeCell ref="I1665:I1667"/>
    <mergeCell ref="J1665:J1667"/>
    <mergeCell ref="K1665:K1667"/>
    <mergeCell ref="U1665:U1669"/>
    <mergeCell ref="V1665:V1669"/>
    <mergeCell ref="W1665:W1669"/>
    <mergeCell ref="I1668:I1670"/>
    <mergeCell ref="J1668:J1670"/>
    <mergeCell ref="K1668:K1670"/>
    <mergeCell ref="U1670:U1674"/>
    <mergeCell ref="V1670:V1674"/>
    <mergeCell ref="W1670:W1674"/>
    <mergeCell ref="I1672:I1674"/>
    <mergeCell ref="P1660:P1691"/>
    <mergeCell ref="Q1660:Q1691"/>
    <mergeCell ref="R1660:R1691"/>
    <mergeCell ref="S1660:S1691"/>
    <mergeCell ref="T1660:T1691"/>
    <mergeCell ref="U1660:U1664"/>
    <mergeCell ref="V1660:V1664"/>
    <mergeCell ref="W1660:W1664"/>
    <mergeCell ref="X1660:X1691"/>
    <mergeCell ref="U1675:U1679"/>
    <mergeCell ref="V1675:V1679"/>
    <mergeCell ref="W1675:W1679"/>
    <mergeCell ref="U1680:U1684"/>
    <mergeCell ref="V1680:V1684"/>
    <mergeCell ref="W1680:W1684"/>
    <mergeCell ref="U1685:U1688"/>
    <mergeCell ref="V1685:V1688"/>
    <mergeCell ref="W1685:W1688"/>
    <mergeCell ref="U1689:U1691"/>
    <mergeCell ref="V1689:V1691"/>
    <mergeCell ref="W1689:W1691"/>
    <mergeCell ref="D1660:D1691"/>
    <mergeCell ref="E1660:E1691"/>
    <mergeCell ref="F1660:F1691"/>
    <mergeCell ref="G1660:G1691"/>
    <mergeCell ref="H1660:H1691"/>
    <mergeCell ref="L1660:L1691"/>
    <mergeCell ref="M1660:M1691"/>
    <mergeCell ref="N1660:N1691"/>
    <mergeCell ref="O1660:O1691"/>
    <mergeCell ref="J1672:J1674"/>
    <mergeCell ref="K1672:K1674"/>
    <mergeCell ref="I1675:I1678"/>
    <mergeCell ref="J1675:J1678"/>
    <mergeCell ref="K1675:K1678"/>
    <mergeCell ref="I1680:I1682"/>
    <mergeCell ref="J1680:J1682"/>
    <mergeCell ref="K1680:K1682"/>
    <mergeCell ref="K1648:K1650"/>
    <mergeCell ref="P1649:P1655"/>
    <mergeCell ref="R1617:R1623"/>
    <mergeCell ref="S1617:S1623"/>
    <mergeCell ref="P1635:P1641"/>
    <mergeCell ref="Q1635:Q1641"/>
    <mergeCell ref="R1635:R1641"/>
    <mergeCell ref="S1635:S1641"/>
    <mergeCell ref="T1635:T1641"/>
    <mergeCell ref="X1635:X1641"/>
    <mergeCell ref="AC1635:AC1659"/>
    <mergeCell ref="AD1635:AD1659"/>
    <mergeCell ref="AE1635:AE1659"/>
    <mergeCell ref="AF1635:AF1659"/>
    <mergeCell ref="I1636:I1638"/>
    <mergeCell ref="J1636:J1638"/>
    <mergeCell ref="K1636:K1638"/>
    <mergeCell ref="I1640:I1642"/>
    <mergeCell ref="Q1628:Q1634"/>
    <mergeCell ref="R1628:R1634"/>
    <mergeCell ref="S1628:S1634"/>
    <mergeCell ref="T1628:T1634"/>
    <mergeCell ref="X1628:X1634"/>
    <mergeCell ref="Y1628:Y1659"/>
    <mergeCell ref="Z1628:Z1659"/>
    <mergeCell ref="AA1628:AA1659"/>
    <mergeCell ref="AC1603:AC1627"/>
    <mergeCell ref="AE1603:AE1627"/>
    <mergeCell ref="AF1603:AF1627"/>
    <mergeCell ref="AD1603:AD1627"/>
    <mergeCell ref="S1596:S1602"/>
    <mergeCell ref="T1596:T1602"/>
    <mergeCell ref="X1596:X1602"/>
    <mergeCell ref="I1604:I1606"/>
    <mergeCell ref="P1617:P1623"/>
    <mergeCell ref="Q1617:Q1623"/>
    <mergeCell ref="J1608:J1610"/>
    <mergeCell ref="K1608:K1610"/>
    <mergeCell ref="P1610:P1616"/>
    <mergeCell ref="Q1610:Q1616"/>
    <mergeCell ref="R1610:R1616"/>
    <mergeCell ref="S1610:S1616"/>
    <mergeCell ref="T1610:T1616"/>
    <mergeCell ref="X1610:X1616"/>
    <mergeCell ref="AB1628:AB1659"/>
    <mergeCell ref="D1628:D1659"/>
    <mergeCell ref="E1628:E1659"/>
    <mergeCell ref="G1628:G1659"/>
    <mergeCell ref="H1628:H1659"/>
    <mergeCell ref="L1628:L1659"/>
    <mergeCell ref="M1628:M1659"/>
    <mergeCell ref="N1628:N1659"/>
    <mergeCell ref="O1628:O1659"/>
    <mergeCell ref="P1628:P1634"/>
    <mergeCell ref="J1640:J1642"/>
    <mergeCell ref="K1640:K1642"/>
    <mergeCell ref="P1642:P1648"/>
    <mergeCell ref="I1643:I1646"/>
    <mergeCell ref="J1643:J1646"/>
    <mergeCell ref="K1643:K1646"/>
    <mergeCell ref="I1648:I1650"/>
    <mergeCell ref="J1648:J1650"/>
    <mergeCell ref="T1564:T1570"/>
    <mergeCell ref="X1564:X1570"/>
    <mergeCell ref="P1578:P1584"/>
    <mergeCell ref="Q1578:Q1584"/>
    <mergeCell ref="T1617:T1623"/>
    <mergeCell ref="T1624:T1627"/>
    <mergeCell ref="Y1596:Y1627"/>
    <mergeCell ref="Z1596:Z1627"/>
    <mergeCell ref="AA1596:AA1627"/>
    <mergeCell ref="AB1596:AB1627"/>
    <mergeCell ref="AC1596:AC1602"/>
    <mergeCell ref="AD1596:AD1602"/>
    <mergeCell ref="AE1596:AE1602"/>
    <mergeCell ref="AF1596:AF1602"/>
    <mergeCell ref="I1597:I1599"/>
    <mergeCell ref="J1597:J1599"/>
    <mergeCell ref="K1597:K1599"/>
    <mergeCell ref="I1601:I1603"/>
    <mergeCell ref="J1601:J1603"/>
    <mergeCell ref="K1601:K1603"/>
    <mergeCell ref="P1603:P1609"/>
    <mergeCell ref="Q1603:Q1609"/>
    <mergeCell ref="R1603:R1609"/>
    <mergeCell ref="S1603:S1609"/>
    <mergeCell ref="T1603:T1609"/>
    <mergeCell ref="X1603:X1609"/>
    <mergeCell ref="M1596:M1627"/>
    <mergeCell ref="N1596:N1627"/>
    <mergeCell ref="O1596:O1627"/>
    <mergeCell ref="P1596:P1602"/>
    <mergeCell ref="Q1596:Q1602"/>
    <mergeCell ref="R1596:R1602"/>
    <mergeCell ref="B1564:B1723"/>
    <mergeCell ref="C1564:C1723"/>
    <mergeCell ref="D1564:D1575"/>
    <mergeCell ref="E1564:E1595"/>
    <mergeCell ref="F1564:F1659"/>
    <mergeCell ref="G1564:G1595"/>
    <mergeCell ref="H1564:H1595"/>
    <mergeCell ref="L1564:L1595"/>
    <mergeCell ref="K1572:K1574"/>
    <mergeCell ref="D1576:D1589"/>
    <mergeCell ref="I1576:I1578"/>
    <mergeCell ref="J1576:J1578"/>
    <mergeCell ref="K1576:K1578"/>
    <mergeCell ref="D1590:D1595"/>
    <mergeCell ref="D1596:D1615"/>
    <mergeCell ref="E1596:E1627"/>
    <mergeCell ref="G1596:G1627"/>
    <mergeCell ref="H1596:H1627"/>
    <mergeCell ref="L1596:L1627"/>
    <mergeCell ref="I1629:I1631"/>
    <mergeCell ref="J1629:J1631"/>
    <mergeCell ref="K1629:K1631"/>
    <mergeCell ref="I1633:I1635"/>
    <mergeCell ref="J1633:J1635"/>
    <mergeCell ref="K1633:K1635"/>
    <mergeCell ref="D1616:D1627"/>
    <mergeCell ref="I1616:I1618"/>
    <mergeCell ref="J1616:J1618"/>
    <mergeCell ref="K1616:K1618"/>
    <mergeCell ref="I1565:I1567"/>
    <mergeCell ref="J1565:J1567"/>
    <mergeCell ref="K1565:K1567"/>
    <mergeCell ref="D1547:D1563"/>
    <mergeCell ref="I1547:I1550"/>
    <mergeCell ref="J1547:J1550"/>
    <mergeCell ref="K1547:K1550"/>
    <mergeCell ref="I1552:I1554"/>
    <mergeCell ref="J1552:J1554"/>
    <mergeCell ref="K1552:K1554"/>
    <mergeCell ref="I1579:I1582"/>
    <mergeCell ref="J1579:J1582"/>
    <mergeCell ref="K1579:K1582"/>
    <mergeCell ref="I1584:I1586"/>
    <mergeCell ref="J1584:J1586"/>
    <mergeCell ref="K1584:K1586"/>
    <mergeCell ref="E1532:E1563"/>
    <mergeCell ref="F1532:F1563"/>
    <mergeCell ref="G1532:G1563"/>
    <mergeCell ref="H1532:H1563"/>
    <mergeCell ref="J1544:J1546"/>
    <mergeCell ref="K1544:K1546"/>
    <mergeCell ref="K1537:K1539"/>
    <mergeCell ref="J1540:J1542"/>
    <mergeCell ref="K1540:K1542"/>
    <mergeCell ref="I1569:I1571"/>
    <mergeCell ref="J1569:J1571"/>
    <mergeCell ref="K1569:K1571"/>
    <mergeCell ref="I1572:I1574"/>
    <mergeCell ref="J1572:J1574"/>
    <mergeCell ref="I1611:I1614"/>
    <mergeCell ref="J1611:J1614"/>
    <mergeCell ref="K1611:K1614"/>
    <mergeCell ref="N1564:N1595"/>
    <mergeCell ref="O1564:O1595"/>
    <mergeCell ref="P1564:P1570"/>
    <mergeCell ref="Q1564:Q1570"/>
    <mergeCell ref="R1564:R1570"/>
    <mergeCell ref="S1564:S1570"/>
    <mergeCell ref="X1532:X1538"/>
    <mergeCell ref="Y1532:Y1563"/>
    <mergeCell ref="P1546:P1552"/>
    <mergeCell ref="Q1546:Q1552"/>
    <mergeCell ref="R1546:R1552"/>
    <mergeCell ref="S1546:S1552"/>
    <mergeCell ref="T1546:T1552"/>
    <mergeCell ref="X1546:X1552"/>
    <mergeCell ref="R1578:R1584"/>
    <mergeCell ref="S1578:S1584"/>
    <mergeCell ref="X1578:X1584"/>
    <mergeCell ref="P1585:P1591"/>
    <mergeCell ref="Q1585:Q1591"/>
    <mergeCell ref="R1585:R1591"/>
    <mergeCell ref="S1585:S1591"/>
    <mergeCell ref="X1585:X1591"/>
    <mergeCell ref="L1532:L1563"/>
    <mergeCell ref="M1532:M1563"/>
    <mergeCell ref="Y1564:Y1595"/>
    <mergeCell ref="P1571:P1577"/>
    <mergeCell ref="Q1571:Q1577"/>
    <mergeCell ref="R1571:R1577"/>
    <mergeCell ref="S1571:S1577"/>
    <mergeCell ref="AF1546:AF1552"/>
    <mergeCell ref="T1553:T1559"/>
    <mergeCell ref="X1553:X1559"/>
    <mergeCell ref="Z1532:Z1563"/>
    <mergeCell ref="AA1532:AA1563"/>
    <mergeCell ref="AB1532:AB1563"/>
    <mergeCell ref="AF1532:AF1538"/>
    <mergeCell ref="I1533:I1535"/>
    <mergeCell ref="J1533:J1535"/>
    <mergeCell ref="K1533:K1535"/>
    <mergeCell ref="I1537:I1539"/>
    <mergeCell ref="J1537:J1539"/>
    <mergeCell ref="AF1539:AF1545"/>
    <mergeCell ref="I1544:I1546"/>
    <mergeCell ref="J1604:J1606"/>
    <mergeCell ref="K1604:K1606"/>
    <mergeCell ref="I1608:I1610"/>
    <mergeCell ref="Z1564:Z1595"/>
    <mergeCell ref="AA1564:AA1595"/>
    <mergeCell ref="AB1564:AB1595"/>
    <mergeCell ref="AC1564:AC1570"/>
    <mergeCell ref="AE1564:AE1570"/>
    <mergeCell ref="T1571:T1577"/>
    <mergeCell ref="X1571:X1577"/>
    <mergeCell ref="M1564:M1595"/>
    <mergeCell ref="P1592:P1595"/>
    <mergeCell ref="T1578:T1584"/>
    <mergeCell ref="T1585:T1591"/>
    <mergeCell ref="T1592:T1595"/>
    <mergeCell ref="Q1592:Q1595"/>
    <mergeCell ref="R1592:R1595"/>
    <mergeCell ref="S1592:S1595"/>
    <mergeCell ref="B1276:B1563"/>
    <mergeCell ref="AC1514:AC1520"/>
    <mergeCell ref="AE1514:AE1520"/>
    <mergeCell ref="K1505:K1507"/>
    <mergeCell ref="P1507:P1513"/>
    <mergeCell ref="Q1507:Q1513"/>
    <mergeCell ref="R1507:R1513"/>
    <mergeCell ref="S1507:S1513"/>
    <mergeCell ref="T1507:T1513"/>
    <mergeCell ref="X1507:X1513"/>
    <mergeCell ref="AC1507:AC1513"/>
    <mergeCell ref="AE1507:AE1513"/>
    <mergeCell ref="C1500:C1531"/>
    <mergeCell ref="D1500:D1514"/>
    <mergeCell ref="E1500:E1531"/>
    <mergeCell ref="F1500:F1514"/>
    <mergeCell ref="AD1539:AD1545"/>
    <mergeCell ref="AE1539:AE1545"/>
    <mergeCell ref="I1540:I1542"/>
    <mergeCell ref="G1500:G1531"/>
    <mergeCell ref="Q1539:Q1545"/>
    <mergeCell ref="R1539:R1545"/>
    <mergeCell ref="D1515:D1531"/>
    <mergeCell ref="F1515:F1531"/>
    <mergeCell ref="I1515:I1518"/>
    <mergeCell ref="K1515:K1518"/>
    <mergeCell ref="C1532:C1563"/>
    <mergeCell ref="D1532:D1546"/>
    <mergeCell ref="T1521:T1527"/>
    <mergeCell ref="X1521:X1527"/>
    <mergeCell ref="AC1521:AC1531"/>
    <mergeCell ref="AE1521:AE1527"/>
    <mergeCell ref="P1528:X1531"/>
    <mergeCell ref="Z1500:Z1531"/>
    <mergeCell ref="AA1500:AA1531"/>
    <mergeCell ref="AB1500:AB1531"/>
    <mergeCell ref="AC1500:AC1506"/>
    <mergeCell ref="AE1500:AE1506"/>
    <mergeCell ref="I1501:I1503"/>
    <mergeCell ref="J1501:J1503"/>
    <mergeCell ref="K1501:K1503"/>
    <mergeCell ref="I1505:I1507"/>
    <mergeCell ref="J1505:J1507"/>
    <mergeCell ref="AD1532:AD1538"/>
    <mergeCell ref="AE1532:AE1538"/>
    <mergeCell ref="H1500:H1531"/>
    <mergeCell ref="P1553:P1559"/>
    <mergeCell ref="Q1553:Q1559"/>
    <mergeCell ref="R1553:R1559"/>
    <mergeCell ref="S1553:S1559"/>
    <mergeCell ref="N1532:N1563"/>
    <mergeCell ref="O1532:O1563"/>
    <mergeCell ref="P1532:P1538"/>
    <mergeCell ref="Q1532:Q1538"/>
    <mergeCell ref="R1532:R1538"/>
    <mergeCell ref="S1532:S1538"/>
    <mergeCell ref="T1532:T1538"/>
    <mergeCell ref="AD1546:AD1552"/>
    <mergeCell ref="AE1546:AE1552"/>
    <mergeCell ref="P1560:X1563"/>
    <mergeCell ref="P1539:P1545"/>
    <mergeCell ref="S1539:S1545"/>
    <mergeCell ref="T1539:T1545"/>
    <mergeCell ref="X1539:X1545"/>
    <mergeCell ref="AF1507:AF1513"/>
    <mergeCell ref="I1508:I1510"/>
    <mergeCell ref="N1500:N1531"/>
    <mergeCell ref="O1500:O1531"/>
    <mergeCell ref="P1500:P1506"/>
    <mergeCell ref="Q1500:Q1506"/>
    <mergeCell ref="R1500:R1506"/>
    <mergeCell ref="S1500:S1506"/>
    <mergeCell ref="T1500:T1506"/>
    <mergeCell ref="X1500:X1506"/>
    <mergeCell ref="Y1500:Y1531"/>
    <mergeCell ref="P1514:P1520"/>
    <mergeCell ref="Q1514:Q1520"/>
    <mergeCell ref="R1514:R1520"/>
    <mergeCell ref="S1514:S1520"/>
    <mergeCell ref="T1514:T1520"/>
    <mergeCell ref="X1514:X1520"/>
    <mergeCell ref="L1500:L1531"/>
    <mergeCell ref="M1500:M1531"/>
    <mergeCell ref="J1508:J1510"/>
    <mergeCell ref="K1508:K1510"/>
    <mergeCell ref="I1512:I1514"/>
    <mergeCell ref="J1512:J1514"/>
    <mergeCell ref="K1512:K1514"/>
    <mergeCell ref="I1520:I1522"/>
    <mergeCell ref="J1520:J1522"/>
    <mergeCell ref="K1520:K1522"/>
    <mergeCell ref="P1521:P1527"/>
    <mergeCell ref="Q1521:Q1527"/>
    <mergeCell ref="R1521:R1527"/>
    <mergeCell ref="S1521:S1527"/>
    <mergeCell ref="J1515:J1518"/>
    <mergeCell ref="D1483:D1499"/>
    <mergeCell ref="F1483:F1499"/>
    <mergeCell ref="I1483:I1486"/>
    <mergeCell ref="J1483:J1486"/>
    <mergeCell ref="K1483:K1486"/>
    <mergeCell ref="I1488:I1490"/>
    <mergeCell ref="J1488:J1490"/>
    <mergeCell ref="K1488:K1490"/>
    <mergeCell ref="P1489:P1495"/>
    <mergeCell ref="Q1489:Q1495"/>
    <mergeCell ref="C1468:C1499"/>
    <mergeCell ref="D1468:D1482"/>
    <mergeCell ref="E1468:E1499"/>
    <mergeCell ref="F1468:F1482"/>
    <mergeCell ref="G1468:G1499"/>
    <mergeCell ref="H1468:H1499"/>
    <mergeCell ref="L1468:L1499"/>
    <mergeCell ref="M1468:M1499"/>
    <mergeCell ref="J1476:J1478"/>
    <mergeCell ref="K1476:K1478"/>
    <mergeCell ref="I1480:I1482"/>
    <mergeCell ref="J1480:J1482"/>
    <mergeCell ref="K1480:K1482"/>
    <mergeCell ref="R1489:R1495"/>
    <mergeCell ref="S1489:S1495"/>
    <mergeCell ref="T1489:T1495"/>
    <mergeCell ref="X1489:X1495"/>
    <mergeCell ref="P1496:X1499"/>
    <mergeCell ref="K1469:K1471"/>
    <mergeCell ref="I1473:I1475"/>
    <mergeCell ref="J1473:J1475"/>
    <mergeCell ref="K1473:K1475"/>
    <mergeCell ref="P1475:P1481"/>
    <mergeCell ref="Q1475:Q1481"/>
    <mergeCell ref="R1475:R1481"/>
    <mergeCell ref="S1475:S1481"/>
    <mergeCell ref="T1475:T1481"/>
    <mergeCell ref="X1475:X1481"/>
    <mergeCell ref="I1476:I1478"/>
    <mergeCell ref="N1468:N1499"/>
    <mergeCell ref="O1468:O1499"/>
    <mergeCell ref="P1468:P1474"/>
    <mergeCell ref="C1436:C1467"/>
    <mergeCell ref="D1436:D1467"/>
    <mergeCell ref="E1436:E1467"/>
    <mergeCell ref="F1436:F1467"/>
    <mergeCell ref="G1436:G1467"/>
    <mergeCell ref="H1436:H1467"/>
    <mergeCell ref="L1436:L1467"/>
    <mergeCell ref="M1436:M1467"/>
    <mergeCell ref="J1444:J1446"/>
    <mergeCell ref="K1444:K1446"/>
    <mergeCell ref="I1448:I1450"/>
    <mergeCell ref="J1448:J1450"/>
    <mergeCell ref="K1448:K1450"/>
    <mergeCell ref="I1437:I1439"/>
    <mergeCell ref="J1437:J1439"/>
    <mergeCell ref="K1437:K1439"/>
    <mergeCell ref="I1441:I1443"/>
    <mergeCell ref="J1441:J1443"/>
    <mergeCell ref="K1441:K1443"/>
    <mergeCell ref="Z1468:Z1499"/>
    <mergeCell ref="AA1468:AA1499"/>
    <mergeCell ref="AB1468:AB1499"/>
    <mergeCell ref="AE1468:AE1474"/>
    <mergeCell ref="AF1468:AF1474"/>
    <mergeCell ref="I1469:I1471"/>
    <mergeCell ref="J1469:J1471"/>
    <mergeCell ref="I1451:I1454"/>
    <mergeCell ref="J1451:J1454"/>
    <mergeCell ref="K1451:K1454"/>
    <mergeCell ref="I1456:I1458"/>
    <mergeCell ref="J1456:J1458"/>
    <mergeCell ref="K1456:K1458"/>
    <mergeCell ref="AE1475:AE1481"/>
    <mergeCell ref="AF1475:AF1481"/>
    <mergeCell ref="Q1468:Q1474"/>
    <mergeCell ref="R1468:R1474"/>
    <mergeCell ref="S1468:S1474"/>
    <mergeCell ref="T1468:T1474"/>
    <mergeCell ref="X1468:X1474"/>
    <mergeCell ref="Y1468:Y1499"/>
    <mergeCell ref="P1482:P1488"/>
    <mergeCell ref="Q1482:Q1488"/>
    <mergeCell ref="R1482:R1488"/>
    <mergeCell ref="S1482:S1488"/>
    <mergeCell ref="T1482:T1488"/>
    <mergeCell ref="X1482:X1488"/>
    <mergeCell ref="AE1482:AE1488"/>
    <mergeCell ref="AF1482:AF1488"/>
    <mergeCell ref="AE1489:AE1495"/>
    <mergeCell ref="AF1490:AF1495"/>
    <mergeCell ref="AF1458:AF1463"/>
    <mergeCell ref="AE1436:AE1442"/>
    <mergeCell ref="AF1436:AF1442"/>
    <mergeCell ref="AD1450:AD1456"/>
    <mergeCell ref="AE1450:AE1456"/>
    <mergeCell ref="AF1450:AF1456"/>
    <mergeCell ref="P1443:P1449"/>
    <mergeCell ref="Q1443:Q1449"/>
    <mergeCell ref="R1443:R1449"/>
    <mergeCell ref="S1443:S1449"/>
    <mergeCell ref="T1443:T1449"/>
    <mergeCell ref="X1443:X1449"/>
    <mergeCell ref="AD1443:AD1449"/>
    <mergeCell ref="AE1443:AE1449"/>
    <mergeCell ref="AF1443:AF1449"/>
    <mergeCell ref="S1436:S1442"/>
    <mergeCell ref="T1436:T1442"/>
    <mergeCell ref="X1436:X1442"/>
    <mergeCell ref="Y1436:Y1467"/>
    <mergeCell ref="P1450:P1456"/>
    <mergeCell ref="Q1450:Q1456"/>
    <mergeCell ref="R1450:R1456"/>
    <mergeCell ref="S1450:S1456"/>
    <mergeCell ref="T1450:T1456"/>
    <mergeCell ref="X1450:X1456"/>
    <mergeCell ref="P1457:P1463"/>
    <mergeCell ref="P1436:P1442"/>
    <mergeCell ref="X1425:X1431"/>
    <mergeCell ref="P1432:X1435"/>
    <mergeCell ref="Q1457:Q1463"/>
    <mergeCell ref="I1444:I1446"/>
    <mergeCell ref="R1457:R1463"/>
    <mergeCell ref="S1457:S1463"/>
    <mergeCell ref="T1457:T1463"/>
    <mergeCell ref="X1457:X1463"/>
    <mergeCell ref="N1436:N1467"/>
    <mergeCell ref="O1436:O1467"/>
    <mergeCell ref="Q1436:Q1442"/>
    <mergeCell ref="R1436:R1442"/>
    <mergeCell ref="P1464:X1467"/>
    <mergeCell ref="Z1436:Z1467"/>
    <mergeCell ref="AA1436:AA1467"/>
    <mergeCell ref="AB1436:AB1467"/>
    <mergeCell ref="AD1436:AD1442"/>
    <mergeCell ref="AF1411:AF1417"/>
    <mergeCell ref="I1412:I1414"/>
    <mergeCell ref="N1404:N1435"/>
    <mergeCell ref="O1404:O1435"/>
    <mergeCell ref="P1404:P1410"/>
    <mergeCell ref="Q1404:Q1410"/>
    <mergeCell ref="R1404:R1410"/>
    <mergeCell ref="S1404:S1410"/>
    <mergeCell ref="T1404:T1410"/>
    <mergeCell ref="X1404:X1410"/>
    <mergeCell ref="Y1404:Y1435"/>
    <mergeCell ref="P1418:P1424"/>
    <mergeCell ref="Q1418:Q1424"/>
    <mergeCell ref="R1418:R1424"/>
    <mergeCell ref="S1418:S1424"/>
    <mergeCell ref="T1418:T1424"/>
    <mergeCell ref="X1418:X1424"/>
    <mergeCell ref="AE1418:AE1424"/>
    <mergeCell ref="AF1418:AF1424"/>
    <mergeCell ref="AF1426:AF1431"/>
    <mergeCell ref="AF1404:AF1410"/>
    <mergeCell ref="K1409:K1411"/>
    <mergeCell ref="P1411:P1417"/>
    <mergeCell ref="Q1411:Q1417"/>
    <mergeCell ref="R1411:R1417"/>
    <mergeCell ref="S1411:S1417"/>
    <mergeCell ref="T1411:T1417"/>
    <mergeCell ref="X1411:X1417"/>
    <mergeCell ref="AE1411:AE1417"/>
    <mergeCell ref="AC1404:AC1435"/>
    <mergeCell ref="I1419:I1422"/>
    <mergeCell ref="J1419:J1422"/>
    <mergeCell ref="C1404:C1435"/>
    <mergeCell ref="D1404:D1418"/>
    <mergeCell ref="E1404:E1435"/>
    <mergeCell ref="F1404:F1418"/>
    <mergeCell ref="G1404:G1435"/>
    <mergeCell ref="H1404:H1435"/>
    <mergeCell ref="L1404:L1435"/>
    <mergeCell ref="M1404:M1435"/>
    <mergeCell ref="J1412:J1414"/>
    <mergeCell ref="K1412:K1414"/>
    <mergeCell ref="I1416:I1418"/>
    <mergeCell ref="J1416:J1418"/>
    <mergeCell ref="K1416:K1418"/>
    <mergeCell ref="AE1386:AE1392"/>
    <mergeCell ref="T1372:T1378"/>
    <mergeCell ref="X1372:X1378"/>
    <mergeCell ref="C1372:C1403"/>
    <mergeCell ref="D1372:D1382"/>
    <mergeCell ref="E1372:E1403"/>
    <mergeCell ref="I1405:I1407"/>
    <mergeCell ref="J1405:J1407"/>
    <mergeCell ref="D1383:D1393"/>
    <mergeCell ref="D1419:D1435"/>
    <mergeCell ref="F1419:F1435"/>
    <mergeCell ref="K1419:K1422"/>
    <mergeCell ref="I1424:I1426"/>
    <mergeCell ref="J1424:J1426"/>
    <mergeCell ref="K1424:K1426"/>
    <mergeCell ref="P1425:P1431"/>
    <mergeCell ref="Q1425:Q1431"/>
    <mergeCell ref="R1425:R1431"/>
    <mergeCell ref="S1425:S1431"/>
    <mergeCell ref="S1393:S1399"/>
    <mergeCell ref="T1393:T1399"/>
    <mergeCell ref="X1393:X1399"/>
    <mergeCell ref="AE1393:AE1399"/>
    <mergeCell ref="K1405:K1407"/>
    <mergeCell ref="I1409:I1411"/>
    <mergeCell ref="J1409:J1411"/>
    <mergeCell ref="Y1372:Y1403"/>
    <mergeCell ref="P1386:P1392"/>
    <mergeCell ref="Q1386:Q1392"/>
    <mergeCell ref="R1386:R1392"/>
    <mergeCell ref="F1372:F1388"/>
    <mergeCell ref="G1372:G1403"/>
    <mergeCell ref="H1372:H1403"/>
    <mergeCell ref="L1372:L1403"/>
    <mergeCell ref="M1372:M1403"/>
    <mergeCell ref="J1380:J1382"/>
    <mergeCell ref="K1380:K1382"/>
    <mergeCell ref="AD1404:AD1435"/>
    <mergeCell ref="P1400:X1403"/>
    <mergeCell ref="Z1372:Z1403"/>
    <mergeCell ref="AA1372:AA1403"/>
    <mergeCell ref="AB1372:AB1403"/>
    <mergeCell ref="AE1372:AE1378"/>
    <mergeCell ref="AC1372:AC1403"/>
    <mergeCell ref="AD1372:AD1403"/>
    <mergeCell ref="K1373:K1375"/>
    <mergeCell ref="Z1404:Z1435"/>
    <mergeCell ref="AA1404:AA1435"/>
    <mergeCell ref="AB1404:AB1435"/>
    <mergeCell ref="AE1404:AE1410"/>
    <mergeCell ref="T1425:T1431"/>
    <mergeCell ref="AE1354:AE1360"/>
    <mergeCell ref="K1345:K1347"/>
    <mergeCell ref="S1386:S1392"/>
    <mergeCell ref="T1386:T1392"/>
    <mergeCell ref="X1386:X1392"/>
    <mergeCell ref="AF1379:AF1385"/>
    <mergeCell ref="I1380:I1382"/>
    <mergeCell ref="N1372:N1403"/>
    <mergeCell ref="O1372:O1403"/>
    <mergeCell ref="P1372:P1378"/>
    <mergeCell ref="Q1372:Q1378"/>
    <mergeCell ref="I1373:I1375"/>
    <mergeCell ref="J1373:J1375"/>
    <mergeCell ref="I1377:I1379"/>
    <mergeCell ref="J1377:J1379"/>
    <mergeCell ref="K1377:K1379"/>
    <mergeCell ref="P1379:P1385"/>
    <mergeCell ref="Q1379:Q1385"/>
    <mergeCell ref="R1379:R1385"/>
    <mergeCell ref="S1379:S1385"/>
    <mergeCell ref="T1379:T1385"/>
    <mergeCell ref="X1379:X1385"/>
    <mergeCell ref="AE1379:AE1385"/>
    <mergeCell ref="R1372:R1378"/>
    <mergeCell ref="S1372:S1378"/>
    <mergeCell ref="AF1386:AF1392"/>
    <mergeCell ref="I1387:I1390"/>
    <mergeCell ref="J1387:J1390"/>
    <mergeCell ref="K1387:K1390"/>
    <mergeCell ref="I1392:I1394"/>
    <mergeCell ref="J1392:J1394"/>
    <mergeCell ref="K1392:K1394"/>
    <mergeCell ref="Z1340:Z1371"/>
    <mergeCell ref="AA1340:AA1371"/>
    <mergeCell ref="AB1340:AB1371"/>
    <mergeCell ref="I1384:I1386"/>
    <mergeCell ref="J1384:J1386"/>
    <mergeCell ref="K1384:K1386"/>
    <mergeCell ref="D1394:D1403"/>
    <mergeCell ref="C1340:C1371"/>
    <mergeCell ref="D1340:D1354"/>
    <mergeCell ref="E1340:E1371"/>
    <mergeCell ref="F1340:F1371"/>
    <mergeCell ref="G1340:G1371"/>
    <mergeCell ref="H1340:H1371"/>
    <mergeCell ref="L1340:L1371"/>
    <mergeCell ref="M1340:M1371"/>
    <mergeCell ref="J1348:J1350"/>
    <mergeCell ref="K1348:K1350"/>
    <mergeCell ref="I1352:I1354"/>
    <mergeCell ref="I1341:I1343"/>
    <mergeCell ref="J1341:J1343"/>
    <mergeCell ref="K1341:K1343"/>
    <mergeCell ref="I1345:I1347"/>
    <mergeCell ref="J1345:J1347"/>
    <mergeCell ref="D1355:D1371"/>
    <mergeCell ref="R1354:R1360"/>
    <mergeCell ref="S1354:S1360"/>
    <mergeCell ref="T1354:T1360"/>
    <mergeCell ref="X1354:X1360"/>
    <mergeCell ref="F1389:F1403"/>
    <mergeCell ref="P1393:P1399"/>
    <mergeCell ref="Q1393:Q1399"/>
    <mergeCell ref="R1393:R1399"/>
    <mergeCell ref="I1348:I1350"/>
    <mergeCell ref="N1340:N1371"/>
    <mergeCell ref="O1340:O1371"/>
    <mergeCell ref="P1340:P1346"/>
    <mergeCell ref="Q1340:Q1346"/>
    <mergeCell ref="R1340:R1346"/>
    <mergeCell ref="S1340:S1346"/>
    <mergeCell ref="T1340:T1346"/>
    <mergeCell ref="X1340:X1346"/>
    <mergeCell ref="Y1340:Y1371"/>
    <mergeCell ref="P1354:P1360"/>
    <mergeCell ref="Q1354:Q1360"/>
    <mergeCell ref="I1355:I1358"/>
    <mergeCell ref="J1355:J1358"/>
    <mergeCell ref="K1355:K1358"/>
    <mergeCell ref="I1360:I1362"/>
    <mergeCell ref="J1360:J1362"/>
    <mergeCell ref="K1360:K1362"/>
    <mergeCell ref="P1361:P1367"/>
    <mergeCell ref="Q1361:Q1367"/>
    <mergeCell ref="R1361:R1367"/>
    <mergeCell ref="S1361:S1367"/>
    <mergeCell ref="T1361:T1367"/>
    <mergeCell ref="X1361:X1367"/>
    <mergeCell ref="J1352:J1354"/>
    <mergeCell ref="K1352:K1354"/>
    <mergeCell ref="P1368:X1371"/>
    <mergeCell ref="P1347:P1353"/>
    <mergeCell ref="Q1347:Q1353"/>
    <mergeCell ref="R1347:R1353"/>
    <mergeCell ref="S1347:S1353"/>
    <mergeCell ref="T1347:T1353"/>
    <mergeCell ref="AA1308:AA1339"/>
    <mergeCell ref="AB1308:AB1339"/>
    <mergeCell ref="AE1308:AE1314"/>
    <mergeCell ref="AF1308:AF1314"/>
    <mergeCell ref="I1309:I1311"/>
    <mergeCell ref="J1309:J1311"/>
    <mergeCell ref="K1309:K1311"/>
    <mergeCell ref="I1313:I1315"/>
    <mergeCell ref="J1313:J1315"/>
    <mergeCell ref="K1313:K1315"/>
    <mergeCell ref="P1315:P1321"/>
    <mergeCell ref="Q1315:Q1321"/>
    <mergeCell ref="R1315:R1321"/>
    <mergeCell ref="S1315:S1321"/>
    <mergeCell ref="T1315:T1321"/>
    <mergeCell ref="X1315:X1321"/>
    <mergeCell ref="AF1322:AF1328"/>
    <mergeCell ref="I1323:I1326"/>
    <mergeCell ref="J1323:J1326"/>
    <mergeCell ref="K1323:K1326"/>
    <mergeCell ref="I1328:I1330"/>
    <mergeCell ref="J1328:J1330"/>
    <mergeCell ref="K1328:K1330"/>
    <mergeCell ref="AE1329:AE1335"/>
    <mergeCell ref="AF1330:AF1335"/>
    <mergeCell ref="X1347:X1353"/>
    <mergeCell ref="I1281:I1283"/>
    <mergeCell ref="J1281:J1283"/>
    <mergeCell ref="K1281:K1283"/>
    <mergeCell ref="AF1315:AF1321"/>
    <mergeCell ref="M1308:M1339"/>
    <mergeCell ref="N1308:N1339"/>
    <mergeCell ref="O1308:O1339"/>
    <mergeCell ref="P1308:P1314"/>
    <mergeCell ref="Q1308:Q1314"/>
    <mergeCell ref="R1308:R1314"/>
    <mergeCell ref="S1308:S1314"/>
    <mergeCell ref="T1308:T1314"/>
    <mergeCell ref="X1308:X1314"/>
    <mergeCell ref="S1322:S1328"/>
    <mergeCell ref="T1322:T1328"/>
    <mergeCell ref="X1322:X1328"/>
    <mergeCell ref="AE1290:AE1296"/>
    <mergeCell ref="AF1290:AF1296"/>
    <mergeCell ref="J1316:J1318"/>
    <mergeCell ref="K1316:K1318"/>
    <mergeCell ref="I1320:I1322"/>
    <mergeCell ref="J1320:J1322"/>
    <mergeCell ref="K1320:K1322"/>
    <mergeCell ref="P1322:P1328"/>
    <mergeCell ref="Q1322:Q1328"/>
    <mergeCell ref="R1322:R1328"/>
    <mergeCell ref="Y1308:Y1339"/>
    <mergeCell ref="Z1308:Z1339"/>
    <mergeCell ref="M1276:M1307"/>
    <mergeCell ref="N1276:N1307"/>
    <mergeCell ref="O1276:O1307"/>
    <mergeCell ref="P1276:P1282"/>
    <mergeCell ref="Q1276:Q1282"/>
    <mergeCell ref="R1276:R1282"/>
    <mergeCell ref="S1276:S1282"/>
    <mergeCell ref="T1276:T1282"/>
    <mergeCell ref="X1276:X1282"/>
    <mergeCell ref="P1290:P1296"/>
    <mergeCell ref="Q1290:Q1296"/>
    <mergeCell ref="R1290:R1296"/>
    <mergeCell ref="S1290:S1296"/>
    <mergeCell ref="T1290:T1296"/>
    <mergeCell ref="X1290:X1296"/>
    <mergeCell ref="D1291:D1307"/>
    <mergeCell ref="I1291:I1294"/>
    <mergeCell ref="J1291:J1294"/>
    <mergeCell ref="K1291:K1294"/>
    <mergeCell ref="I1296:I1298"/>
    <mergeCell ref="J1296:J1298"/>
    <mergeCell ref="K1296:K1298"/>
    <mergeCell ref="P1297:P1303"/>
    <mergeCell ref="Q1297:Q1303"/>
    <mergeCell ref="R1297:R1303"/>
    <mergeCell ref="S1297:S1303"/>
    <mergeCell ref="T1297:T1303"/>
    <mergeCell ref="X1297:X1303"/>
    <mergeCell ref="P1304:X1307"/>
    <mergeCell ref="I1277:I1279"/>
    <mergeCell ref="J1277:J1279"/>
    <mergeCell ref="K1277:K1279"/>
    <mergeCell ref="C1308:C1339"/>
    <mergeCell ref="D1308:D1318"/>
    <mergeCell ref="E1308:E1339"/>
    <mergeCell ref="F1308:F1339"/>
    <mergeCell ref="G1308:G1339"/>
    <mergeCell ref="H1308:H1339"/>
    <mergeCell ref="L1308:L1339"/>
    <mergeCell ref="I1316:I1318"/>
    <mergeCell ref="P1283:P1289"/>
    <mergeCell ref="Q1283:Q1289"/>
    <mergeCell ref="R1283:R1289"/>
    <mergeCell ref="S1283:S1289"/>
    <mergeCell ref="T1283:T1289"/>
    <mergeCell ref="X1283:X1289"/>
    <mergeCell ref="AE1283:AE1289"/>
    <mergeCell ref="AE1315:AE1321"/>
    <mergeCell ref="D1329:D1339"/>
    <mergeCell ref="P1329:P1335"/>
    <mergeCell ref="Q1329:Q1335"/>
    <mergeCell ref="R1329:R1335"/>
    <mergeCell ref="S1329:S1335"/>
    <mergeCell ref="T1329:T1335"/>
    <mergeCell ref="X1329:X1335"/>
    <mergeCell ref="P1336:X1339"/>
    <mergeCell ref="AE1322:AE1328"/>
    <mergeCell ref="AC1308:AC1339"/>
    <mergeCell ref="Y1276:Y1307"/>
    <mergeCell ref="Z1276:Z1307"/>
    <mergeCell ref="AA1276:AA1307"/>
    <mergeCell ref="AB1276:AB1307"/>
    <mergeCell ref="AE1276:AE1282"/>
    <mergeCell ref="D1319:D1328"/>
    <mergeCell ref="J1245:J1247"/>
    <mergeCell ref="K1245:K1247"/>
    <mergeCell ref="J1249:J1251"/>
    <mergeCell ref="K1249:K1251"/>
    <mergeCell ref="P1251:P1257"/>
    <mergeCell ref="Q1251:Q1257"/>
    <mergeCell ref="R1251:R1257"/>
    <mergeCell ref="C1276:C1307"/>
    <mergeCell ref="D1276:D1290"/>
    <mergeCell ref="E1276:E1307"/>
    <mergeCell ref="F1276:F1307"/>
    <mergeCell ref="G1276:G1307"/>
    <mergeCell ref="H1276:H1307"/>
    <mergeCell ref="L1276:L1307"/>
    <mergeCell ref="I1284:I1286"/>
    <mergeCell ref="J1284:J1286"/>
    <mergeCell ref="K1284:K1286"/>
    <mergeCell ref="I1288:I1290"/>
    <mergeCell ref="J1288:J1290"/>
    <mergeCell ref="K1288:K1290"/>
    <mergeCell ref="Q1265:Q1271"/>
    <mergeCell ref="R1265:R1271"/>
    <mergeCell ref="J1252:J1254"/>
    <mergeCell ref="K1252:K1254"/>
    <mergeCell ref="M1244:M1275"/>
    <mergeCell ref="N1244:N1275"/>
    <mergeCell ref="O1244:O1275"/>
    <mergeCell ref="J1259:J1262"/>
    <mergeCell ref="K1259:K1262"/>
    <mergeCell ref="J1264:J1266"/>
    <mergeCell ref="K1264:K1266"/>
    <mergeCell ref="P1265:P1271"/>
    <mergeCell ref="S1265:S1271"/>
    <mergeCell ref="T1265:T1271"/>
    <mergeCell ref="X1265:X1271"/>
    <mergeCell ref="P1272:X1275"/>
    <mergeCell ref="Y1244:Y1275"/>
    <mergeCell ref="Z1244:Z1275"/>
    <mergeCell ref="AA1244:AA1275"/>
    <mergeCell ref="AB1244:AB1275"/>
    <mergeCell ref="S1251:S1257"/>
    <mergeCell ref="T1251:T1257"/>
    <mergeCell ref="X1251:X1257"/>
    <mergeCell ref="P1244:P1250"/>
    <mergeCell ref="Q1244:Q1250"/>
    <mergeCell ref="R1244:R1250"/>
    <mergeCell ref="S1244:S1250"/>
    <mergeCell ref="T1244:T1250"/>
    <mergeCell ref="X1244:X1250"/>
    <mergeCell ref="P1258:P1264"/>
    <mergeCell ref="Q1258:Q1264"/>
    <mergeCell ref="R1258:R1264"/>
    <mergeCell ref="S1258:S1264"/>
    <mergeCell ref="T1258:T1264"/>
    <mergeCell ref="X1258:X1264"/>
    <mergeCell ref="A526:A1275"/>
    <mergeCell ref="A1276:A1723"/>
    <mergeCell ref="J1227:J1230"/>
    <mergeCell ref="K1227:K1230"/>
    <mergeCell ref="J1232:J1234"/>
    <mergeCell ref="K1232:K1234"/>
    <mergeCell ref="P1233:P1239"/>
    <mergeCell ref="Q1233:Q1239"/>
    <mergeCell ref="R1233:R1239"/>
    <mergeCell ref="S1233:S1239"/>
    <mergeCell ref="T1233:T1239"/>
    <mergeCell ref="X1233:X1239"/>
    <mergeCell ref="P1240:X1243"/>
    <mergeCell ref="Y1212:Y1243"/>
    <mergeCell ref="Z1212:Z1243"/>
    <mergeCell ref="AA1212:AA1243"/>
    <mergeCell ref="AB1212:AB1243"/>
    <mergeCell ref="J1213:J1215"/>
    <mergeCell ref="K1213:K1215"/>
    <mergeCell ref="J1217:J1219"/>
    <mergeCell ref="K1217:K1219"/>
    <mergeCell ref="P1219:P1225"/>
    <mergeCell ref="B1244:B1275"/>
    <mergeCell ref="C1244:C1275"/>
    <mergeCell ref="D1244:D1275"/>
    <mergeCell ref="E1244:E1275"/>
    <mergeCell ref="F1244:F1275"/>
    <mergeCell ref="G1244:G1275"/>
    <mergeCell ref="H1244:H1275"/>
    <mergeCell ref="L1244:L1275"/>
    <mergeCell ref="J1256:J1258"/>
    <mergeCell ref="K1256:K1258"/>
    <mergeCell ref="Y1180:Y1211"/>
    <mergeCell ref="J1181:J1183"/>
    <mergeCell ref="Q1219:Q1225"/>
    <mergeCell ref="R1219:R1225"/>
    <mergeCell ref="S1219:S1225"/>
    <mergeCell ref="T1219:T1225"/>
    <mergeCell ref="X1219:X1225"/>
    <mergeCell ref="J1220:J1222"/>
    <mergeCell ref="K1220:K1222"/>
    <mergeCell ref="M1212:M1243"/>
    <mergeCell ref="N1212:N1243"/>
    <mergeCell ref="O1212:O1243"/>
    <mergeCell ref="P1212:P1218"/>
    <mergeCell ref="Q1212:Q1218"/>
    <mergeCell ref="R1212:R1218"/>
    <mergeCell ref="S1212:S1218"/>
    <mergeCell ref="T1212:T1218"/>
    <mergeCell ref="X1212:X1218"/>
    <mergeCell ref="P1226:P1232"/>
    <mergeCell ref="Q1226:Q1232"/>
    <mergeCell ref="R1226:R1232"/>
    <mergeCell ref="S1226:S1232"/>
    <mergeCell ref="T1226:T1232"/>
    <mergeCell ref="X1226:X1232"/>
    <mergeCell ref="Q1194:Q1200"/>
    <mergeCell ref="R1194:R1200"/>
    <mergeCell ref="S1194:S1200"/>
    <mergeCell ref="T1194:T1200"/>
    <mergeCell ref="X1194:X1200"/>
    <mergeCell ref="S1201:S1207"/>
    <mergeCell ref="T1201:T1207"/>
    <mergeCell ref="X1201:X1207"/>
    <mergeCell ref="B1212:B1243"/>
    <mergeCell ref="C1212:C1243"/>
    <mergeCell ref="D1212:D1243"/>
    <mergeCell ref="E1212:E1243"/>
    <mergeCell ref="F1212:F1243"/>
    <mergeCell ref="G1212:G1243"/>
    <mergeCell ref="H1212:H1243"/>
    <mergeCell ref="L1212:L1243"/>
    <mergeCell ref="J1224:J1226"/>
    <mergeCell ref="K1224:K1226"/>
    <mergeCell ref="J1195:J1198"/>
    <mergeCell ref="K1195:K1198"/>
    <mergeCell ref="J1200:J1202"/>
    <mergeCell ref="K1200:K1202"/>
    <mergeCell ref="P1201:P1207"/>
    <mergeCell ref="Q1201:Q1207"/>
    <mergeCell ref="R1201:R1207"/>
    <mergeCell ref="P1208:X1211"/>
    <mergeCell ref="B1180:B1211"/>
    <mergeCell ref="C1180:C1211"/>
    <mergeCell ref="D1180:D1211"/>
    <mergeCell ref="E1180:E1211"/>
    <mergeCell ref="F1180:F1211"/>
    <mergeCell ref="G1180:G1211"/>
    <mergeCell ref="H1180:H1211"/>
    <mergeCell ref="L1180:L1211"/>
    <mergeCell ref="J1192:J1194"/>
    <mergeCell ref="K1192:K1194"/>
    <mergeCell ref="Z1180:Z1211"/>
    <mergeCell ref="AA1180:AA1211"/>
    <mergeCell ref="AB1180:AB1211"/>
    <mergeCell ref="J1153:J1155"/>
    <mergeCell ref="K1153:K1155"/>
    <mergeCell ref="P1155:P1161"/>
    <mergeCell ref="Q1155:Q1161"/>
    <mergeCell ref="R1155:R1161"/>
    <mergeCell ref="S1155:S1161"/>
    <mergeCell ref="T1155:T1161"/>
    <mergeCell ref="X1155:X1161"/>
    <mergeCell ref="K1181:K1183"/>
    <mergeCell ref="J1185:J1187"/>
    <mergeCell ref="K1185:K1187"/>
    <mergeCell ref="P1187:P1193"/>
    <mergeCell ref="Q1187:Q1193"/>
    <mergeCell ref="R1187:R1193"/>
    <mergeCell ref="S1187:S1193"/>
    <mergeCell ref="T1187:T1193"/>
    <mergeCell ref="X1187:X1193"/>
    <mergeCell ref="J1188:J1190"/>
    <mergeCell ref="K1188:K1190"/>
    <mergeCell ref="M1180:M1211"/>
    <mergeCell ref="N1180:N1211"/>
    <mergeCell ref="O1180:O1211"/>
    <mergeCell ref="P1180:P1186"/>
    <mergeCell ref="Q1180:Q1186"/>
    <mergeCell ref="R1180:R1186"/>
    <mergeCell ref="S1180:S1186"/>
    <mergeCell ref="T1180:T1186"/>
    <mergeCell ref="X1180:X1186"/>
    <mergeCell ref="P1194:P1200"/>
    <mergeCell ref="B1148:B1179"/>
    <mergeCell ref="C1148:C1179"/>
    <mergeCell ref="D1148:D1179"/>
    <mergeCell ref="E1148:E1179"/>
    <mergeCell ref="F1148:F1179"/>
    <mergeCell ref="G1148:G1179"/>
    <mergeCell ref="H1148:H1179"/>
    <mergeCell ref="I1156:I1158"/>
    <mergeCell ref="I1160:I1162"/>
    <mergeCell ref="I1163:I1166"/>
    <mergeCell ref="J1163:J1166"/>
    <mergeCell ref="K1163:K1166"/>
    <mergeCell ref="I1168:I1170"/>
    <mergeCell ref="J1168:J1170"/>
    <mergeCell ref="K1168:K1170"/>
    <mergeCell ref="P1169:P1175"/>
    <mergeCell ref="Q1169:Q1175"/>
    <mergeCell ref="P1162:P1168"/>
    <mergeCell ref="Q1162:Q1168"/>
    <mergeCell ref="Y1148:Y1179"/>
    <mergeCell ref="Z1148:Z1179"/>
    <mergeCell ref="AA1148:AA1179"/>
    <mergeCell ref="AB1148:AB1179"/>
    <mergeCell ref="I1149:I1151"/>
    <mergeCell ref="J1149:J1151"/>
    <mergeCell ref="K1149:K1151"/>
    <mergeCell ref="I1153:I1155"/>
    <mergeCell ref="Y1116:Y1147"/>
    <mergeCell ref="Z1116:Z1147"/>
    <mergeCell ref="AA1116:AA1147"/>
    <mergeCell ref="AB1116:AB1147"/>
    <mergeCell ref="J1117:J1119"/>
    <mergeCell ref="K1117:K1119"/>
    <mergeCell ref="J1121:J1123"/>
    <mergeCell ref="K1121:K1123"/>
    <mergeCell ref="P1123:P1129"/>
    <mergeCell ref="Q1123:Q1129"/>
    <mergeCell ref="M1148:M1179"/>
    <mergeCell ref="N1148:N1179"/>
    <mergeCell ref="O1148:O1179"/>
    <mergeCell ref="P1148:P1154"/>
    <mergeCell ref="Q1148:Q1154"/>
    <mergeCell ref="R1148:R1154"/>
    <mergeCell ref="S1148:S1154"/>
    <mergeCell ref="T1148:T1154"/>
    <mergeCell ref="X1148:X1154"/>
    <mergeCell ref="R1162:R1168"/>
    <mergeCell ref="S1162:S1168"/>
    <mergeCell ref="T1162:T1168"/>
    <mergeCell ref="X1162:X1168"/>
    <mergeCell ref="X1116:X1122"/>
    <mergeCell ref="P1130:P1136"/>
    <mergeCell ref="Q1130:Q1136"/>
    <mergeCell ref="R1130:R1136"/>
    <mergeCell ref="S1130:S1136"/>
    <mergeCell ref="T1130:T1136"/>
    <mergeCell ref="X1130:X1136"/>
    <mergeCell ref="J1131:J1134"/>
    <mergeCell ref="K1131:K1134"/>
    <mergeCell ref="L1148:L1179"/>
    <mergeCell ref="J1156:J1158"/>
    <mergeCell ref="K1156:K1158"/>
    <mergeCell ref="J1160:J1162"/>
    <mergeCell ref="K1160:K1162"/>
    <mergeCell ref="J1136:J1138"/>
    <mergeCell ref="K1136:K1138"/>
    <mergeCell ref="P1137:P1143"/>
    <mergeCell ref="Q1137:Q1143"/>
    <mergeCell ref="R1137:R1143"/>
    <mergeCell ref="S1137:S1143"/>
    <mergeCell ref="T1137:T1143"/>
    <mergeCell ref="X1137:X1143"/>
    <mergeCell ref="P1144:X1147"/>
    <mergeCell ref="R1169:R1175"/>
    <mergeCell ref="S1169:S1175"/>
    <mergeCell ref="T1169:T1175"/>
    <mergeCell ref="X1169:X1175"/>
    <mergeCell ref="P1176:X1179"/>
    <mergeCell ref="B1116:B1147"/>
    <mergeCell ref="C1116:C1147"/>
    <mergeCell ref="D1116:D1147"/>
    <mergeCell ref="E1116:E1147"/>
    <mergeCell ref="F1116:F1147"/>
    <mergeCell ref="G1116:G1147"/>
    <mergeCell ref="H1116:H1147"/>
    <mergeCell ref="L1116:L1147"/>
    <mergeCell ref="J1128:J1130"/>
    <mergeCell ref="K1128:K1130"/>
    <mergeCell ref="I1099:I1102"/>
    <mergeCell ref="J1099:J1102"/>
    <mergeCell ref="K1099:K1102"/>
    <mergeCell ref="I1104:I1106"/>
    <mergeCell ref="J1104:J1106"/>
    <mergeCell ref="K1104:K1106"/>
    <mergeCell ref="P1105:P1111"/>
    <mergeCell ref="P1112:X1115"/>
    <mergeCell ref="R1123:R1129"/>
    <mergeCell ref="S1123:S1129"/>
    <mergeCell ref="T1123:T1129"/>
    <mergeCell ref="X1123:X1129"/>
    <mergeCell ref="J1124:J1126"/>
    <mergeCell ref="K1124:K1126"/>
    <mergeCell ref="M1116:M1147"/>
    <mergeCell ref="N1116:N1147"/>
    <mergeCell ref="O1116:O1147"/>
    <mergeCell ref="P1116:P1122"/>
    <mergeCell ref="Q1116:Q1122"/>
    <mergeCell ref="R1116:R1122"/>
    <mergeCell ref="S1116:S1122"/>
    <mergeCell ref="T1116:T1122"/>
    <mergeCell ref="Z1084:Z1115"/>
    <mergeCell ref="AA1084:AA1115"/>
    <mergeCell ref="AB1084:AB1115"/>
    <mergeCell ref="I1085:I1087"/>
    <mergeCell ref="J1085:J1087"/>
    <mergeCell ref="K1085:K1087"/>
    <mergeCell ref="I1089:I1091"/>
    <mergeCell ref="J1089:J1091"/>
    <mergeCell ref="K1089:K1091"/>
    <mergeCell ref="P1091:P1097"/>
    <mergeCell ref="Q1091:Q1097"/>
    <mergeCell ref="R1091:R1097"/>
    <mergeCell ref="S1091:S1097"/>
    <mergeCell ref="T1091:T1097"/>
    <mergeCell ref="X1091:X1097"/>
    <mergeCell ref="M1084:M1115"/>
    <mergeCell ref="N1084:N1115"/>
    <mergeCell ref="O1084:O1115"/>
    <mergeCell ref="P1084:P1090"/>
    <mergeCell ref="Q1084:Q1090"/>
    <mergeCell ref="R1084:R1090"/>
    <mergeCell ref="S1084:S1090"/>
    <mergeCell ref="T1084:T1090"/>
    <mergeCell ref="X1084:X1090"/>
    <mergeCell ref="Q1105:Q1111"/>
    <mergeCell ref="R1105:R1111"/>
    <mergeCell ref="S1105:S1111"/>
    <mergeCell ref="T1105:T1111"/>
    <mergeCell ref="X1105:X1111"/>
    <mergeCell ref="Y1084:Y1115"/>
    <mergeCell ref="P1098:P1104"/>
    <mergeCell ref="Q1098:Q1104"/>
    <mergeCell ref="R1098:R1104"/>
    <mergeCell ref="S1098:S1104"/>
    <mergeCell ref="T1098:T1104"/>
    <mergeCell ref="X1098:X1104"/>
    <mergeCell ref="B1084:B1115"/>
    <mergeCell ref="C1084:C1115"/>
    <mergeCell ref="D1084:D1115"/>
    <mergeCell ref="E1084:E1115"/>
    <mergeCell ref="G1084:G1115"/>
    <mergeCell ref="H1084:H1115"/>
    <mergeCell ref="L1084:L1115"/>
    <mergeCell ref="I1092:I1094"/>
    <mergeCell ref="J1092:J1094"/>
    <mergeCell ref="K1092:K1094"/>
    <mergeCell ref="I1096:I1098"/>
    <mergeCell ref="J1096:J1098"/>
    <mergeCell ref="K1096:K1098"/>
    <mergeCell ref="F1084:F1115"/>
    <mergeCell ref="T1052:T1058"/>
    <mergeCell ref="X1052:X1058"/>
    <mergeCell ref="P1066:P1072"/>
    <mergeCell ref="Q1066:Q1072"/>
    <mergeCell ref="R1066:R1072"/>
    <mergeCell ref="S1066:S1072"/>
    <mergeCell ref="T1066:T1072"/>
    <mergeCell ref="X1066:X1072"/>
    <mergeCell ref="T1073:T1079"/>
    <mergeCell ref="X1073:X1079"/>
    <mergeCell ref="P1080:X1083"/>
    <mergeCell ref="Y1052:Y1083"/>
    <mergeCell ref="Z1052:Z1083"/>
    <mergeCell ref="AA1052:AA1083"/>
    <mergeCell ref="AB1052:AB1083"/>
    <mergeCell ref="J1053:J1055"/>
    <mergeCell ref="K1053:K1055"/>
    <mergeCell ref="J1057:J1059"/>
    <mergeCell ref="K1057:K1059"/>
    <mergeCell ref="P1059:P1065"/>
    <mergeCell ref="Q1059:Q1065"/>
    <mergeCell ref="R1059:R1065"/>
    <mergeCell ref="S1059:S1065"/>
    <mergeCell ref="T1059:T1065"/>
    <mergeCell ref="X1059:X1065"/>
    <mergeCell ref="J1060:J1062"/>
    <mergeCell ref="K1060:K1062"/>
    <mergeCell ref="M1052:M1083"/>
    <mergeCell ref="J1067:J1070"/>
    <mergeCell ref="K1067:K1070"/>
    <mergeCell ref="J1072:J1074"/>
    <mergeCell ref="K1072:K1074"/>
    <mergeCell ref="P1073:P1079"/>
    <mergeCell ref="Q1073:Q1079"/>
    <mergeCell ref="R1073:R1079"/>
    <mergeCell ref="S1073:S1079"/>
    <mergeCell ref="B1052:B1083"/>
    <mergeCell ref="C1052:C1083"/>
    <mergeCell ref="D1052:D1083"/>
    <mergeCell ref="E1052:E1083"/>
    <mergeCell ref="F1052:F1083"/>
    <mergeCell ref="G1052:G1083"/>
    <mergeCell ref="H1052:H1083"/>
    <mergeCell ref="L1052:L1083"/>
    <mergeCell ref="J1064:J1066"/>
    <mergeCell ref="K1064:K1066"/>
    <mergeCell ref="N1052:N1083"/>
    <mergeCell ref="O1052:O1083"/>
    <mergeCell ref="P1052:P1058"/>
    <mergeCell ref="Q1052:Q1058"/>
    <mergeCell ref="R1052:R1058"/>
    <mergeCell ref="S1052:S1058"/>
    <mergeCell ref="P1041:P1047"/>
    <mergeCell ref="Q1041:Q1047"/>
    <mergeCell ref="R1041:R1047"/>
    <mergeCell ref="S1041:S1047"/>
    <mergeCell ref="T1041:T1047"/>
    <mergeCell ref="X1041:X1047"/>
    <mergeCell ref="P1048:X1051"/>
    <mergeCell ref="Y1020:Y1051"/>
    <mergeCell ref="Z1020:Z1051"/>
    <mergeCell ref="AA1020:AA1051"/>
    <mergeCell ref="AB1020:AB1051"/>
    <mergeCell ref="I1021:I1023"/>
    <mergeCell ref="J1021:J1023"/>
    <mergeCell ref="K1021:K1023"/>
    <mergeCell ref="T1027:T1033"/>
    <mergeCell ref="X1027:X1033"/>
    <mergeCell ref="M1020:M1051"/>
    <mergeCell ref="N1020:N1051"/>
    <mergeCell ref="O1020:O1051"/>
    <mergeCell ref="P1020:P1026"/>
    <mergeCell ref="Q1020:Q1026"/>
    <mergeCell ref="R1020:R1026"/>
    <mergeCell ref="S1020:S1026"/>
    <mergeCell ref="T1020:T1026"/>
    <mergeCell ref="X1020:X1026"/>
    <mergeCell ref="P1034:P1040"/>
    <mergeCell ref="P1027:P1033"/>
    <mergeCell ref="Q1027:Q1033"/>
    <mergeCell ref="R1027:R1033"/>
    <mergeCell ref="S1027:S1033"/>
    <mergeCell ref="B1020:B1051"/>
    <mergeCell ref="C1020:C1051"/>
    <mergeCell ref="D1020:D1051"/>
    <mergeCell ref="E1020:E1051"/>
    <mergeCell ref="F1020:F1051"/>
    <mergeCell ref="G1020:G1051"/>
    <mergeCell ref="H1020:H1051"/>
    <mergeCell ref="L1020:L1051"/>
    <mergeCell ref="I1028:I1030"/>
    <mergeCell ref="J1028:J1030"/>
    <mergeCell ref="K1028:K1030"/>
    <mergeCell ref="I1032:I1034"/>
    <mergeCell ref="J1032:J1034"/>
    <mergeCell ref="K1032:K1034"/>
    <mergeCell ref="I1035:I1038"/>
    <mergeCell ref="J1035:J1038"/>
    <mergeCell ref="K1035:K1038"/>
    <mergeCell ref="I1040:I1042"/>
    <mergeCell ref="J1040:J1042"/>
    <mergeCell ref="K1040:K1042"/>
    <mergeCell ref="I1025:I1027"/>
    <mergeCell ref="J1025:J1027"/>
    <mergeCell ref="K1025:K1027"/>
    <mergeCell ref="AA988:AA1019"/>
    <mergeCell ref="AB988:AB1019"/>
    <mergeCell ref="AC988:AC994"/>
    <mergeCell ref="T1002:T1008"/>
    <mergeCell ref="X1002:X1008"/>
    <mergeCell ref="AC1002:AC1008"/>
    <mergeCell ref="Q1034:Q1040"/>
    <mergeCell ref="R1034:R1040"/>
    <mergeCell ref="S1034:S1040"/>
    <mergeCell ref="T1034:T1040"/>
    <mergeCell ref="X1034:X1040"/>
    <mergeCell ref="S1002:S1008"/>
    <mergeCell ref="T1009:T1015"/>
    <mergeCell ref="X1009:X1015"/>
    <mergeCell ref="J1003:J1006"/>
    <mergeCell ref="K1003:K1006"/>
    <mergeCell ref="J1008:J1010"/>
    <mergeCell ref="K1008:K1010"/>
    <mergeCell ref="P1009:P1015"/>
    <mergeCell ref="Q1009:Q1015"/>
    <mergeCell ref="R1009:R1015"/>
    <mergeCell ref="S1009:S1015"/>
    <mergeCell ref="L988:L1019"/>
    <mergeCell ref="J1000:J1002"/>
    <mergeCell ref="K1000:K1002"/>
    <mergeCell ref="R988:R994"/>
    <mergeCell ref="S988:S994"/>
    <mergeCell ref="T988:T994"/>
    <mergeCell ref="X988:X994"/>
    <mergeCell ref="P1002:P1008"/>
    <mergeCell ref="Q1002:Q1008"/>
    <mergeCell ref="R1002:R1008"/>
    <mergeCell ref="B988:B1019"/>
    <mergeCell ref="C988:C1019"/>
    <mergeCell ref="D988:D1019"/>
    <mergeCell ref="E988:E1019"/>
    <mergeCell ref="F988:F1019"/>
    <mergeCell ref="G988:G1019"/>
    <mergeCell ref="H988:H1019"/>
    <mergeCell ref="P1016:X1019"/>
    <mergeCell ref="Y988:Y1019"/>
    <mergeCell ref="Z988:Z1019"/>
    <mergeCell ref="AD988:AD994"/>
    <mergeCell ref="AE988:AE994"/>
    <mergeCell ref="AF988:AF994"/>
    <mergeCell ref="J989:J991"/>
    <mergeCell ref="K989:K991"/>
    <mergeCell ref="J993:J995"/>
    <mergeCell ref="K993:K995"/>
    <mergeCell ref="P995:P1001"/>
    <mergeCell ref="Q995:Q1001"/>
    <mergeCell ref="R995:R1001"/>
    <mergeCell ref="S995:S1001"/>
    <mergeCell ref="T995:T1001"/>
    <mergeCell ref="X995:X1001"/>
    <mergeCell ref="AC995:AC1001"/>
    <mergeCell ref="AD995:AD1001"/>
    <mergeCell ref="J996:J998"/>
    <mergeCell ref="K996:K998"/>
    <mergeCell ref="M988:M1019"/>
    <mergeCell ref="N988:N1019"/>
    <mergeCell ref="O988:O1019"/>
    <mergeCell ref="P988:P994"/>
    <mergeCell ref="Q988:Q994"/>
    <mergeCell ref="J976:J978"/>
    <mergeCell ref="K976:K978"/>
    <mergeCell ref="P977:P983"/>
    <mergeCell ref="Q977:Q983"/>
    <mergeCell ref="R977:R983"/>
    <mergeCell ref="S977:S983"/>
    <mergeCell ref="T977:T983"/>
    <mergeCell ref="X977:X983"/>
    <mergeCell ref="P984:X987"/>
    <mergeCell ref="Y956:Y987"/>
    <mergeCell ref="Z956:Z987"/>
    <mergeCell ref="AA956:AA987"/>
    <mergeCell ref="J957:J959"/>
    <mergeCell ref="K957:K959"/>
    <mergeCell ref="J961:J963"/>
    <mergeCell ref="K961:K963"/>
    <mergeCell ref="P963:P969"/>
    <mergeCell ref="Q963:Q969"/>
    <mergeCell ref="K932:K934"/>
    <mergeCell ref="I936:I938"/>
    <mergeCell ref="J936:J938"/>
    <mergeCell ref="K936:K938"/>
    <mergeCell ref="AB956:AB987"/>
    <mergeCell ref="I939:I942"/>
    <mergeCell ref="J939:J942"/>
    <mergeCell ref="K939:K942"/>
    <mergeCell ref="I944:I946"/>
    <mergeCell ref="R963:R969"/>
    <mergeCell ref="S963:S969"/>
    <mergeCell ref="T963:T969"/>
    <mergeCell ref="X963:X969"/>
    <mergeCell ref="J964:J966"/>
    <mergeCell ref="K964:K966"/>
    <mergeCell ref="M956:M987"/>
    <mergeCell ref="N956:N987"/>
    <mergeCell ref="O956:O987"/>
    <mergeCell ref="P956:P962"/>
    <mergeCell ref="Q956:Q962"/>
    <mergeCell ref="R956:R962"/>
    <mergeCell ref="S956:S962"/>
    <mergeCell ref="T956:T962"/>
    <mergeCell ref="X956:X962"/>
    <mergeCell ref="P970:P976"/>
    <mergeCell ref="Q970:Q976"/>
    <mergeCell ref="R970:R976"/>
    <mergeCell ref="S970:S976"/>
    <mergeCell ref="T970:T976"/>
    <mergeCell ref="X970:X976"/>
    <mergeCell ref="J971:J974"/>
    <mergeCell ref="K971:K974"/>
    <mergeCell ref="S945:S951"/>
    <mergeCell ref="T945:T951"/>
    <mergeCell ref="X945:X951"/>
    <mergeCell ref="P952:X955"/>
    <mergeCell ref="Y924:Y955"/>
    <mergeCell ref="Z924:Z955"/>
    <mergeCell ref="AA924:AA955"/>
    <mergeCell ref="AB924:AB955"/>
    <mergeCell ref="AC924:AC955"/>
    <mergeCell ref="AD924:AD955"/>
    <mergeCell ref="AE924:AE955"/>
    <mergeCell ref="AF924:AF955"/>
    <mergeCell ref="B956:B987"/>
    <mergeCell ref="C956:C987"/>
    <mergeCell ref="D956:D987"/>
    <mergeCell ref="E956:E987"/>
    <mergeCell ref="F956:F987"/>
    <mergeCell ref="G956:G987"/>
    <mergeCell ref="H956:H987"/>
    <mergeCell ref="L956:L987"/>
    <mergeCell ref="J968:J970"/>
    <mergeCell ref="K968:K970"/>
    <mergeCell ref="B924:B955"/>
    <mergeCell ref="C924:C955"/>
    <mergeCell ref="D924:D955"/>
    <mergeCell ref="E924:E955"/>
    <mergeCell ref="F924:F955"/>
    <mergeCell ref="G924:G955"/>
    <mergeCell ref="H924:H955"/>
    <mergeCell ref="L924:L955"/>
    <mergeCell ref="I932:I934"/>
    <mergeCell ref="J932:J934"/>
    <mergeCell ref="I925:I927"/>
    <mergeCell ref="J925:J927"/>
    <mergeCell ref="K925:K927"/>
    <mergeCell ref="I929:I931"/>
    <mergeCell ref="J929:J931"/>
    <mergeCell ref="K929:K931"/>
    <mergeCell ref="P931:P937"/>
    <mergeCell ref="Q931:Q937"/>
    <mergeCell ref="R931:R937"/>
    <mergeCell ref="S931:S937"/>
    <mergeCell ref="T931:T937"/>
    <mergeCell ref="X931:X937"/>
    <mergeCell ref="M924:M955"/>
    <mergeCell ref="N924:N955"/>
    <mergeCell ref="O924:O955"/>
    <mergeCell ref="P924:P930"/>
    <mergeCell ref="Q924:Q930"/>
    <mergeCell ref="R924:R930"/>
    <mergeCell ref="S924:S930"/>
    <mergeCell ref="T924:T930"/>
    <mergeCell ref="X924:X930"/>
    <mergeCell ref="P938:P944"/>
    <mergeCell ref="Q938:Q944"/>
    <mergeCell ref="R938:R944"/>
    <mergeCell ref="S938:S944"/>
    <mergeCell ref="T938:T944"/>
    <mergeCell ref="X938:X944"/>
    <mergeCell ref="J944:J946"/>
    <mergeCell ref="K944:K946"/>
    <mergeCell ref="P945:P951"/>
    <mergeCell ref="Q945:Q951"/>
    <mergeCell ref="R945:R951"/>
    <mergeCell ref="J897:J899"/>
    <mergeCell ref="K897:K899"/>
    <mergeCell ref="P899:P905"/>
    <mergeCell ref="Q899:Q905"/>
    <mergeCell ref="R899:R905"/>
    <mergeCell ref="S899:S905"/>
    <mergeCell ref="T899:T905"/>
    <mergeCell ref="X899:X905"/>
    <mergeCell ref="M892:M923"/>
    <mergeCell ref="N892:N923"/>
    <mergeCell ref="O892:O923"/>
    <mergeCell ref="P892:P898"/>
    <mergeCell ref="Q892:Q898"/>
    <mergeCell ref="R892:R898"/>
    <mergeCell ref="S892:S898"/>
    <mergeCell ref="T892:T898"/>
    <mergeCell ref="X892:X898"/>
    <mergeCell ref="P906:P912"/>
    <mergeCell ref="Q906:Q912"/>
    <mergeCell ref="R906:R912"/>
    <mergeCell ref="S906:S912"/>
    <mergeCell ref="T906:T912"/>
    <mergeCell ref="X906:X912"/>
    <mergeCell ref="AB860:AB891"/>
    <mergeCell ref="AC860:AC866"/>
    <mergeCell ref="AD860:AD866"/>
    <mergeCell ref="B892:B923"/>
    <mergeCell ref="C892:C923"/>
    <mergeCell ref="D892:D923"/>
    <mergeCell ref="E892:E923"/>
    <mergeCell ref="F892:F923"/>
    <mergeCell ref="G892:G923"/>
    <mergeCell ref="H892:H923"/>
    <mergeCell ref="L892:L923"/>
    <mergeCell ref="I900:I902"/>
    <mergeCell ref="J900:J902"/>
    <mergeCell ref="K900:K902"/>
    <mergeCell ref="I904:I906"/>
    <mergeCell ref="J904:J906"/>
    <mergeCell ref="K904:K906"/>
    <mergeCell ref="I907:I910"/>
    <mergeCell ref="J907:J910"/>
    <mergeCell ref="K907:K910"/>
    <mergeCell ref="I912:I914"/>
    <mergeCell ref="J912:J914"/>
    <mergeCell ref="K912:K914"/>
    <mergeCell ref="P920:X923"/>
    <mergeCell ref="Y892:Y923"/>
    <mergeCell ref="Z892:Z923"/>
    <mergeCell ref="AA892:AA923"/>
    <mergeCell ref="AB892:AB923"/>
    <mergeCell ref="I893:I895"/>
    <mergeCell ref="J893:J895"/>
    <mergeCell ref="K893:K895"/>
    <mergeCell ref="I897:I899"/>
    <mergeCell ref="J861:J863"/>
    <mergeCell ref="K861:K863"/>
    <mergeCell ref="I865:I867"/>
    <mergeCell ref="P867:P873"/>
    <mergeCell ref="Q867:Q873"/>
    <mergeCell ref="R867:R873"/>
    <mergeCell ref="S867:S873"/>
    <mergeCell ref="T867:T873"/>
    <mergeCell ref="X867:X873"/>
    <mergeCell ref="AC867:AC873"/>
    <mergeCell ref="AD867:AD873"/>
    <mergeCell ref="AE867:AE873"/>
    <mergeCell ref="AF867:AF873"/>
    <mergeCell ref="M860:M891"/>
    <mergeCell ref="N860:N891"/>
    <mergeCell ref="AD874:AD880"/>
    <mergeCell ref="P913:P919"/>
    <mergeCell ref="Q913:Q919"/>
    <mergeCell ref="R913:R919"/>
    <mergeCell ref="S913:S919"/>
    <mergeCell ref="T913:T919"/>
    <mergeCell ref="X913:X919"/>
    <mergeCell ref="R881:R887"/>
    <mergeCell ref="S881:S887"/>
    <mergeCell ref="T881:T887"/>
    <mergeCell ref="X881:X887"/>
    <mergeCell ref="AC881:AC891"/>
    <mergeCell ref="AD881:AD891"/>
    <mergeCell ref="P888:X891"/>
    <mergeCell ref="Y860:Y891"/>
    <mergeCell ref="Z860:Z891"/>
    <mergeCell ref="AA860:AA891"/>
    <mergeCell ref="B860:B891"/>
    <mergeCell ref="C860:C891"/>
    <mergeCell ref="D860:D891"/>
    <mergeCell ref="E860:E891"/>
    <mergeCell ref="F860:F891"/>
    <mergeCell ref="G860:G891"/>
    <mergeCell ref="H860:H891"/>
    <mergeCell ref="L860:L891"/>
    <mergeCell ref="I868:I870"/>
    <mergeCell ref="J868:J870"/>
    <mergeCell ref="K868:K870"/>
    <mergeCell ref="I872:I874"/>
    <mergeCell ref="J872:J874"/>
    <mergeCell ref="K872:K874"/>
    <mergeCell ref="AE860:AE866"/>
    <mergeCell ref="AE828:AE834"/>
    <mergeCell ref="S828:S834"/>
    <mergeCell ref="T828:T834"/>
    <mergeCell ref="X828:X834"/>
    <mergeCell ref="X835:X841"/>
    <mergeCell ref="AC835:AC841"/>
    <mergeCell ref="AE835:AE841"/>
    <mergeCell ref="Q849:Q855"/>
    <mergeCell ref="R849:R855"/>
    <mergeCell ref="B828:B859"/>
    <mergeCell ref="C828:C859"/>
    <mergeCell ref="D828:D859"/>
    <mergeCell ref="E828:E859"/>
    <mergeCell ref="F828:F859"/>
    <mergeCell ref="G828:G859"/>
    <mergeCell ref="H828:H859"/>
    <mergeCell ref="I861:I863"/>
    <mergeCell ref="J865:J867"/>
    <mergeCell ref="K865:K867"/>
    <mergeCell ref="I875:I878"/>
    <mergeCell ref="J875:J878"/>
    <mergeCell ref="K875:K878"/>
    <mergeCell ref="I880:I882"/>
    <mergeCell ref="J880:J882"/>
    <mergeCell ref="K880:K882"/>
    <mergeCell ref="P835:P841"/>
    <mergeCell ref="Q835:Q841"/>
    <mergeCell ref="R835:R841"/>
    <mergeCell ref="AE874:AE880"/>
    <mergeCell ref="AF874:AF880"/>
    <mergeCell ref="AC877:AC878"/>
    <mergeCell ref="AC879:AC880"/>
    <mergeCell ref="P881:P887"/>
    <mergeCell ref="Q881:Q887"/>
    <mergeCell ref="O860:O891"/>
    <mergeCell ref="P860:P866"/>
    <mergeCell ref="Q860:Q866"/>
    <mergeCell ref="R860:R866"/>
    <mergeCell ref="S860:S866"/>
    <mergeCell ref="T860:T866"/>
    <mergeCell ref="X860:X866"/>
    <mergeCell ref="P874:P880"/>
    <mergeCell ref="Q874:Q880"/>
    <mergeCell ref="R874:R880"/>
    <mergeCell ref="S874:S880"/>
    <mergeCell ref="T874:T880"/>
    <mergeCell ref="X874:X880"/>
    <mergeCell ref="S835:S841"/>
    <mergeCell ref="T835:T841"/>
    <mergeCell ref="Y828:Y859"/>
    <mergeCell ref="Z828:Z859"/>
    <mergeCell ref="AA828:AA859"/>
    <mergeCell ref="AB828:AB859"/>
    <mergeCell ref="AC828:AC834"/>
    <mergeCell ref="I829:I831"/>
    <mergeCell ref="J829:J831"/>
    <mergeCell ref="K829:K831"/>
    <mergeCell ref="I833:I835"/>
    <mergeCell ref="J833:J835"/>
    <mergeCell ref="K833:K835"/>
    <mergeCell ref="I843:I846"/>
    <mergeCell ref="J843:J846"/>
    <mergeCell ref="K843:K846"/>
    <mergeCell ref="I848:I850"/>
    <mergeCell ref="J848:J850"/>
    <mergeCell ref="K848:K850"/>
    <mergeCell ref="P849:P855"/>
    <mergeCell ref="I840:I842"/>
    <mergeCell ref="J840:J842"/>
    <mergeCell ref="K840:K842"/>
    <mergeCell ref="N828:N859"/>
    <mergeCell ref="O828:O859"/>
    <mergeCell ref="P828:P834"/>
    <mergeCell ref="Q828:Q834"/>
    <mergeCell ref="AC842:AC859"/>
    <mergeCell ref="B796:B827"/>
    <mergeCell ref="C796:C827"/>
    <mergeCell ref="D796:D827"/>
    <mergeCell ref="E796:E827"/>
    <mergeCell ref="F796:F827"/>
    <mergeCell ref="G796:G827"/>
    <mergeCell ref="H796:H827"/>
    <mergeCell ref="L796:L827"/>
    <mergeCell ref="J808:J810"/>
    <mergeCell ref="K808:K810"/>
    <mergeCell ref="I836:I838"/>
    <mergeCell ref="M828:M859"/>
    <mergeCell ref="P842:P848"/>
    <mergeCell ref="Q842:Q848"/>
    <mergeCell ref="R828:R834"/>
    <mergeCell ref="AF771:AF777"/>
    <mergeCell ref="AE803:AE809"/>
    <mergeCell ref="AF803:AF809"/>
    <mergeCell ref="J804:J806"/>
    <mergeCell ref="K804:K806"/>
    <mergeCell ref="M796:M827"/>
    <mergeCell ref="N796:N827"/>
    <mergeCell ref="O796:O827"/>
    <mergeCell ref="P796:P802"/>
    <mergeCell ref="Q796:Q802"/>
    <mergeCell ref="R796:R802"/>
    <mergeCell ref="S796:S802"/>
    <mergeCell ref="T796:T802"/>
    <mergeCell ref="X796:X802"/>
    <mergeCell ref="P824:X827"/>
    <mergeCell ref="X810:X816"/>
    <mergeCell ref="AF810:AF816"/>
    <mergeCell ref="J811:J814"/>
    <mergeCell ref="AE817:AE827"/>
    <mergeCell ref="AF817:AF827"/>
    <mergeCell ref="L828:L859"/>
    <mergeCell ref="J836:J838"/>
    <mergeCell ref="K836:K838"/>
    <mergeCell ref="AF835:AF841"/>
    <mergeCell ref="R842:R848"/>
    <mergeCell ref="P810:P816"/>
    <mergeCell ref="Q810:Q816"/>
    <mergeCell ref="R810:R816"/>
    <mergeCell ref="S810:S816"/>
    <mergeCell ref="T810:T816"/>
    <mergeCell ref="K811:K814"/>
    <mergeCell ref="J816:J818"/>
    <mergeCell ref="K816:K818"/>
    <mergeCell ref="P817:P823"/>
    <mergeCell ref="Q817:Q823"/>
    <mergeCell ref="R817:R823"/>
    <mergeCell ref="S817:S823"/>
    <mergeCell ref="T817:T823"/>
    <mergeCell ref="X817:X823"/>
    <mergeCell ref="Y796:Y827"/>
    <mergeCell ref="J797:J799"/>
    <mergeCell ref="K797:K799"/>
    <mergeCell ref="S842:S848"/>
    <mergeCell ref="T842:T848"/>
    <mergeCell ref="X842:X848"/>
    <mergeCell ref="S849:S855"/>
    <mergeCell ref="T849:T855"/>
    <mergeCell ref="X849:X855"/>
    <mergeCell ref="P856:X859"/>
    <mergeCell ref="K776:K778"/>
    <mergeCell ref="P778:P784"/>
    <mergeCell ref="Q778:Q784"/>
    <mergeCell ref="R778:R784"/>
    <mergeCell ref="S778:S784"/>
    <mergeCell ref="T778:T784"/>
    <mergeCell ref="X778:X784"/>
    <mergeCell ref="Y764:Y795"/>
    <mergeCell ref="Z764:Z795"/>
    <mergeCell ref="AA764:AA795"/>
    <mergeCell ref="AB764:AB795"/>
    <mergeCell ref="AC764:AC770"/>
    <mergeCell ref="J801:J803"/>
    <mergeCell ref="K801:K803"/>
    <mergeCell ref="P803:P809"/>
    <mergeCell ref="Q803:Q809"/>
    <mergeCell ref="R803:R809"/>
    <mergeCell ref="S803:S809"/>
    <mergeCell ref="T803:T809"/>
    <mergeCell ref="X803:X809"/>
    <mergeCell ref="AC803:AC809"/>
    <mergeCell ref="AC796:AC802"/>
    <mergeCell ref="P785:P791"/>
    <mergeCell ref="Q785:Q791"/>
    <mergeCell ref="R785:R791"/>
    <mergeCell ref="S785:S791"/>
    <mergeCell ref="T785:T791"/>
    <mergeCell ref="X785:X791"/>
    <mergeCell ref="AC775:AC777"/>
    <mergeCell ref="Z796:Z827"/>
    <mergeCell ref="AA796:AA827"/>
    <mergeCell ref="AB796:AB827"/>
    <mergeCell ref="I765:I767"/>
    <mergeCell ref="J765:J767"/>
    <mergeCell ref="K765:K767"/>
    <mergeCell ref="I769:I771"/>
    <mergeCell ref="J769:J771"/>
    <mergeCell ref="K769:K771"/>
    <mergeCell ref="P771:P777"/>
    <mergeCell ref="Q771:Q777"/>
    <mergeCell ref="R771:R777"/>
    <mergeCell ref="S771:S777"/>
    <mergeCell ref="T771:T777"/>
    <mergeCell ref="X771:X777"/>
    <mergeCell ref="AC771:AC774"/>
    <mergeCell ref="AD771:AD777"/>
    <mergeCell ref="AE771:AE777"/>
    <mergeCell ref="M764:M795"/>
    <mergeCell ref="N764:N795"/>
    <mergeCell ref="O764:O795"/>
    <mergeCell ref="P764:P770"/>
    <mergeCell ref="Q764:Q770"/>
    <mergeCell ref="R764:R770"/>
    <mergeCell ref="S764:S770"/>
    <mergeCell ref="T764:T770"/>
    <mergeCell ref="X764:X770"/>
    <mergeCell ref="P792:X795"/>
    <mergeCell ref="I779:I782"/>
    <mergeCell ref="J779:J782"/>
    <mergeCell ref="K779:K782"/>
    <mergeCell ref="I784:I786"/>
    <mergeCell ref="J784:J786"/>
    <mergeCell ref="I776:I778"/>
    <mergeCell ref="J776:J778"/>
    <mergeCell ref="B764:B795"/>
    <mergeCell ref="C764:C795"/>
    <mergeCell ref="D764:D795"/>
    <mergeCell ref="E764:E795"/>
    <mergeCell ref="F764:F795"/>
    <mergeCell ref="G764:G795"/>
    <mergeCell ref="H764:H795"/>
    <mergeCell ref="L764:L795"/>
    <mergeCell ref="I772:I774"/>
    <mergeCell ref="J772:J774"/>
    <mergeCell ref="K772:K774"/>
    <mergeCell ref="I740:I743"/>
    <mergeCell ref="J740:J743"/>
    <mergeCell ref="K740:K743"/>
    <mergeCell ref="I745:I754"/>
    <mergeCell ref="J745:J754"/>
    <mergeCell ref="K745:K754"/>
    <mergeCell ref="B711:B763"/>
    <mergeCell ref="C711:C763"/>
    <mergeCell ref="D711:D763"/>
    <mergeCell ref="E711:E763"/>
    <mergeCell ref="F711:F763"/>
    <mergeCell ref="G711:G763"/>
    <mergeCell ref="H711:H763"/>
    <mergeCell ref="L711:L763"/>
    <mergeCell ref="I719:I721"/>
    <mergeCell ref="K784:K786"/>
    <mergeCell ref="J719:J721"/>
    <mergeCell ref="K719:K721"/>
    <mergeCell ref="I723:I739"/>
    <mergeCell ref="J723:J739"/>
    <mergeCell ref="K723:K739"/>
    <mergeCell ref="P732:P738"/>
    <mergeCell ref="Q732:Q738"/>
    <mergeCell ref="R732:R738"/>
    <mergeCell ref="S732:S738"/>
    <mergeCell ref="T732:T738"/>
    <mergeCell ref="AC732:AC738"/>
    <mergeCell ref="AD732:AD738"/>
    <mergeCell ref="AE732:AE738"/>
    <mergeCell ref="AF732:AF738"/>
    <mergeCell ref="X725:X731"/>
    <mergeCell ref="X732:X738"/>
    <mergeCell ref="Y711:Y763"/>
    <mergeCell ref="Z711:Z763"/>
    <mergeCell ref="AA711:AA763"/>
    <mergeCell ref="AB711:AB763"/>
    <mergeCell ref="AC711:AC717"/>
    <mergeCell ref="AD711:AD717"/>
    <mergeCell ref="AE711:AE717"/>
    <mergeCell ref="AF711:AF717"/>
    <mergeCell ref="R739:R745"/>
    <mergeCell ref="S739:S745"/>
    <mergeCell ref="T739:T745"/>
    <mergeCell ref="X739:X745"/>
    <mergeCell ref="P746:W763"/>
    <mergeCell ref="AD739:AD763"/>
    <mergeCell ref="AF718:AF724"/>
    <mergeCell ref="AD725:AD731"/>
    <mergeCell ref="AE725:AE731"/>
    <mergeCell ref="AF725:AF731"/>
    <mergeCell ref="AD718:AD724"/>
    <mergeCell ref="AE718:AE724"/>
    <mergeCell ref="I712:I714"/>
    <mergeCell ref="J712:J714"/>
    <mergeCell ref="K712:K714"/>
    <mergeCell ref="I716:I718"/>
    <mergeCell ref="J716:J718"/>
    <mergeCell ref="K716:K718"/>
    <mergeCell ref="P718:P724"/>
    <mergeCell ref="Q718:Q724"/>
    <mergeCell ref="R718:R724"/>
    <mergeCell ref="S718:S724"/>
    <mergeCell ref="T718:T724"/>
    <mergeCell ref="X718:X724"/>
    <mergeCell ref="X693:X699"/>
    <mergeCell ref="AF700:AF710"/>
    <mergeCell ref="M711:M763"/>
    <mergeCell ref="N711:N763"/>
    <mergeCell ref="O711:O763"/>
    <mergeCell ref="P711:P717"/>
    <mergeCell ref="Q711:Q717"/>
    <mergeCell ref="R711:R717"/>
    <mergeCell ref="S711:S717"/>
    <mergeCell ref="T711:T717"/>
    <mergeCell ref="X711:X717"/>
    <mergeCell ref="P725:P731"/>
    <mergeCell ref="Q725:Q731"/>
    <mergeCell ref="R725:R731"/>
    <mergeCell ref="S725:S731"/>
    <mergeCell ref="T725:T731"/>
    <mergeCell ref="P739:P745"/>
    <mergeCell ref="Q739:Q745"/>
    <mergeCell ref="AC725:AC731"/>
    <mergeCell ref="AC739:AC763"/>
    <mergeCell ref="J655:J657"/>
    <mergeCell ref="K655:K657"/>
    <mergeCell ref="I659:I661"/>
    <mergeCell ref="J659:J661"/>
    <mergeCell ref="J680:J682"/>
    <mergeCell ref="K659:K661"/>
    <mergeCell ref="K680:K682"/>
    <mergeCell ref="J684:J686"/>
    <mergeCell ref="K684:K686"/>
    <mergeCell ref="P686:P692"/>
    <mergeCell ref="Q686:Q692"/>
    <mergeCell ref="R686:R692"/>
    <mergeCell ref="S686:S692"/>
    <mergeCell ref="T686:T692"/>
    <mergeCell ref="X686:X692"/>
    <mergeCell ref="AC686:AC692"/>
    <mergeCell ref="AD686:AD692"/>
    <mergeCell ref="J687:J689"/>
    <mergeCell ref="K687:K689"/>
    <mergeCell ref="J691:J693"/>
    <mergeCell ref="K691:K693"/>
    <mergeCell ref="P693:P699"/>
    <mergeCell ref="Q693:Q699"/>
    <mergeCell ref="R693:R699"/>
    <mergeCell ref="S693:S699"/>
    <mergeCell ref="T693:T699"/>
    <mergeCell ref="T679:T685"/>
    <mergeCell ref="X679:X685"/>
    <mergeCell ref="Y679:Y710"/>
    <mergeCell ref="Z679:Z710"/>
    <mergeCell ref="AA679:AA710"/>
    <mergeCell ref="AB679:AB710"/>
    <mergeCell ref="P707:X710"/>
    <mergeCell ref="I669:I672"/>
    <mergeCell ref="J669:J672"/>
    <mergeCell ref="K669:K672"/>
    <mergeCell ref="P675:X678"/>
    <mergeCell ref="B679:B710"/>
    <mergeCell ref="C679:C710"/>
    <mergeCell ref="D679:D710"/>
    <mergeCell ref="E679:E710"/>
    <mergeCell ref="F679:F710"/>
    <mergeCell ref="G679:G710"/>
    <mergeCell ref="H679:H710"/>
    <mergeCell ref="L679:L710"/>
    <mergeCell ref="M679:M710"/>
    <mergeCell ref="N679:N710"/>
    <mergeCell ref="O679:O710"/>
    <mergeCell ref="P679:P685"/>
    <mergeCell ref="Q679:Q685"/>
    <mergeCell ref="R679:R685"/>
    <mergeCell ref="S679:S685"/>
    <mergeCell ref="J694:J697"/>
    <mergeCell ref="K694:K697"/>
    <mergeCell ref="J699:J701"/>
    <mergeCell ref="K699:K701"/>
    <mergeCell ref="P700:P706"/>
    <mergeCell ref="Q700:Q706"/>
    <mergeCell ref="R700:R706"/>
    <mergeCell ref="S700:S706"/>
    <mergeCell ref="T700:T706"/>
    <mergeCell ref="X700:X706"/>
    <mergeCell ref="P661:P667"/>
    <mergeCell ref="Q661:Q667"/>
    <mergeCell ref="R661:R667"/>
    <mergeCell ref="S661:S667"/>
    <mergeCell ref="T661:T667"/>
    <mergeCell ref="X661:X667"/>
    <mergeCell ref="AC661:AC667"/>
    <mergeCell ref="AD661:AD667"/>
    <mergeCell ref="AE661:AE667"/>
    <mergeCell ref="AF661:AF667"/>
    <mergeCell ref="M654:M678"/>
    <mergeCell ref="N654:N678"/>
    <mergeCell ref="O654:O678"/>
    <mergeCell ref="P654:P660"/>
    <mergeCell ref="Q654:Q660"/>
    <mergeCell ref="R654:R660"/>
    <mergeCell ref="S654:S660"/>
    <mergeCell ref="T654:T660"/>
    <mergeCell ref="X654:X660"/>
    <mergeCell ref="P668:P674"/>
    <mergeCell ref="Q668:Q674"/>
    <mergeCell ref="AC668:AC678"/>
    <mergeCell ref="AD668:AD678"/>
    <mergeCell ref="AE668:AE678"/>
    <mergeCell ref="AF668:AF678"/>
    <mergeCell ref="Y654:Y678"/>
    <mergeCell ref="Z654:Z678"/>
    <mergeCell ref="AA654:AA678"/>
    <mergeCell ref="AC654:AC660"/>
    <mergeCell ref="P650:X653"/>
    <mergeCell ref="P636:P642"/>
    <mergeCell ref="Q636:Q642"/>
    <mergeCell ref="R636:R642"/>
    <mergeCell ref="S636:S642"/>
    <mergeCell ref="T636:T642"/>
    <mergeCell ref="X636:X642"/>
    <mergeCell ref="Z622:Z653"/>
    <mergeCell ref="AA622:AA653"/>
    <mergeCell ref="AB622:AB653"/>
    <mergeCell ref="R668:R674"/>
    <mergeCell ref="S668:S674"/>
    <mergeCell ref="T668:T674"/>
    <mergeCell ref="X668:X674"/>
    <mergeCell ref="B654:B678"/>
    <mergeCell ref="C654:C678"/>
    <mergeCell ref="D654:D678"/>
    <mergeCell ref="E654:E678"/>
    <mergeCell ref="F654:F678"/>
    <mergeCell ref="G654:G678"/>
    <mergeCell ref="H654:H678"/>
    <mergeCell ref="L654:L678"/>
    <mergeCell ref="I662:I664"/>
    <mergeCell ref="J662:J664"/>
    <mergeCell ref="K662:K664"/>
    <mergeCell ref="I666:I668"/>
    <mergeCell ref="J666:J668"/>
    <mergeCell ref="K666:K668"/>
    <mergeCell ref="AB654:AB678"/>
    <mergeCell ref="I655:I657"/>
    <mergeCell ref="J623:J625"/>
    <mergeCell ref="K623:K625"/>
    <mergeCell ref="J627:J629"/>
    <mergeCell ref="K627:K629"/>
    <mergeCell ref="P629:P635"/>
    <mergeCell ref="Q629:Q635"/>
    <mergeCell ref="R629:R635"/>
    <mergeCell ref="S629:S635"/>
    <mergeCell ref="T629:T635"/>
    <mergeCell ref="X629:X635"/>
    <mergeCell ref="J630:J632"/>
    <mergeCell ref="K630:K632"/>
    <mergeCell ref="J634:J636"/>
    <mergeCell ref="K634:K636"/>
    <mergeCell ref="J637:J640"/>
    <mergeCell ref="K637:K640"/>
    <mergeCell ref="J642:J644"/>
    <mergeCell ref="K642:K644"/>
    <mergeCell ref="P643:P649"/>
    <mergeCell ref="Q643:Q649"/>
    <mergeCell ref="R643:R649"/>
    <mergeCell ref="S643:S649"/>
    <mergeCell ref="T643:T649"/>
    <mergeCell ref="X643:X649"/>
    <mergeCell ref="T611:T617"/>
    <mergeCell ref="X611:X617"/>
    <mergeCell ref="I602:I604"/>
    <mergeCell ref="J602:J604"/>
    <mergeCell ref="K602:K604"/>
    <mergeCell ref="P604:P610"/>
    <mergeCell ref="Q604:Q610"/>
    <mergeCell ref="R604:R610"/>
    <mergeCell ref="S604:S610"/>
    <mergeCell ref="T604:T610"/>
    <mergeCell ref="X604:X610"/>
    <mergeCell ref="AB590:AB621"/>
    <mergeCell ref="AC604:AC621"/>
    <mergeCell ref="P618:X621"/>
    <mergeCell ref="B622:B653"/>
    <mergeCell ref="C622:C653"/>
    <mergeCell ref="D622:D653"/>
    <mergeCell ref="E622:E653"/>
    <mergeCell ref="F622:F653"/>
    <mergeCell ref="G622:G653"/>
    <mergeCell ref="H622:H653"/>
    <mergeCell ref="L622:L653"/>
    <mergeCell ref="M622:M653"/>
    <mergeCell ref="N622:N653"/>
    <mergeCell ref="O622:O653"/>
    <mergeCell ref="P622:P628"/>
    <mergeCell ref="Q622:Q628"/>
    <mergeCell ref="R622:R628"/>
    <mergeCell ref="S622:S628"/>
    <mergeCell ref="T622:T628"/>
    <mergeCell ref="X622:X628"/>
    <mergeCell ref="Y622:Y653"/>
    <mergeCell ref="T590:T596"/>
    <mergeCell ref="X590:X596"/>
    <mergeCell ref="Y590:Y621"/>
    <mergeCell ref="Z590:Z621"/>
    <mergeCell ref="AA590:AA621"/>
    <mergeCell ref="B558:B589"/>
    <mergeCell ref="C558:C589"/>
    <mergeCell ref="D558:D589"/>
    <mergeCell ref="E558:E589"/>
    <mergeCell ref="F558:F589"/>
    <mergeCell ref="G558:G589"/>
    <mergeCell ref="H558:H589"/>
    <mergeCell ref="I591:I593"/>
    <mergeCell ref="J591:J593"/>
    <mergeCell ref="K591:K593"/>
    <mergeCell ref="I595:I597"/>
    <mergeCell ref="J595:J597"/>
    <mergeCell ref="K595:K597"/>
    <mergeCell ref="P597:P603"/>
    <mergeCell ref="Q597:Q603"/>
    <mergeCell ref="R597:R603"/>
    <mergeCell ref="S597:S603"/>
    <mergeCell ref="T597:T603"/>
    <mergeCell ref="X597:X603"/>
    <mergeCell ref="I598:I600"/>
    <mergeCell ref="J598:J600"/>
    <mergeCell ref="K598:K600"/>
    <mergeCell ref="I605:I608"/>
    <mergeCell ref="J605:J608"/>
    <mergeCell ref="K605:K608"/>
    <mergeCell ref="I610:I612"/>
    <mergeCell ref="J610:J612"/>
    <mergeCell ref="P565:P571"/>
    <mergeCell ref="Q565:Q571"/>
    <mergeCell ref="B590:B621"/>
    <mergeCell ref="C590:C621"/>
    <mergeCell ref="D590:D621"/>
    <mergeCell ref="E590:E621"/>
    <mergeCell ref="F590:F621"/>
    <mergeCell ref="G590:G621"/>
    <mergeCell ref="H590:H621"/>
    <mergeCell ref="L590:L621"/>
    <mergeCell ref="M590:M621"/>
    <mergeCell ref="N590:N621"/>
    <mergeCell ref="O590:O621"/>
    <mergeCell ref="P590:P596"/>
    <mergeCell ref="Q590:Q596"/>
    <mergeCell ref="R590:R596"/>
    <mergeCell ref="S590:S596"/>
    <mergeCell ref="K610:K612"/>
    <mergeCell ref="P611:P617"/>
    <mergeCell ref="Q611:Q617"/>
    <mergeCell ref="R611:R617"/>
    <mergeCell ref="S611:S617"/>
    <mergeCell ref="T572:T578"/>
    <mergeCell ref="X572:X578"/>
    <mergeCell ref="P586:X589"/>
    <mergeCell ref="L558:L589"/>
    <mergeCell ref="J570:J572"/>
    <mergeCell ref="K570:K572"/>
    <mergeCell ref="AC572:AC578"/>
    <mergeCell ref="AD572:AD578"/>
    <mergeCell ref="AE572:AE578"/>
    <mergeCell ref="AF572:AF578"/>
    <mergeCell ref="J573:J576"/>
    <mergeCell ref="K573:K576"/>
    <mergeCell ref="J578:J580"/>
    <mergeCell ref="K578:K580"/>
    <mergeCell ref="P579:P585"/>
    <mergeCell ref="Q579:Q585"/>
    <mergeCell ref="R579:R585"/>
    <mergeCell ref="S579:S585"/>
    <mergeCell ref="T579:T585"/>
    <mergeCell ref="X579:X585"/>
    <mergeCell ref="Y558:Y589"/>
    <mergeCell ref="Z558:Z589"/>
    <mergeCell ref="AA558:AA589"/>
    <mergeCell ref="AB558:AB589"/>
    <mergeCell ref="AC558:AC564"/>
    <mergeCell ref="AD558:AD564"/>
    <mergeCell ref="AE558:AE564"/>
    <mergeCell ref="AF558:AF564"/>
    <mergeCell ref="J559:J561"/>
    <mergeCell ref="K559:K561"/>
    <mergeCell ref="J563:J565"/>
    <mergeCell ref="K563:K565"/>
    <mergeCell ref="X547:X553"/>
    <mergeCell ref="P554:X557"/>
    <mergeCell ref="Y526:Y557"/>
    <mergeCell ref="Z526:Z557"/>
    <mergeCell ref="AA526:AA557"/>
    <mergeCell ref="AB526:AB557"/>
    <mergeCell ref="I527:I529"/>
    <mergeCell ref="J527:J529"/>
    <mergeCell ref="K527:K529"/>
    <mergeCell ref="R565:R571"/>
    <mergeCell ref="S565:S571"/>
    <mergeCell ref="T565:T571"/>
    <mergeCell ref="X565:X571"/>
    <mergeCell ref="AC565:AC571"/>
    <mergeCell ref="AD565:AD571"/>
    <mergeCell ref="AE565:AE571"/>
    <mergeCell ref="AF565:AF571"/>
    <mergeCell ref="J566:J568"/>
    <mergeCell ref="K566:K568"/>
    <mergeCell ref="M558:M589"/>
    <mergeCell ref="N558:N589"/>
    <mergeCell ref="O558:O589"/>
    <mergeCell ref="P558:P564"/>
    <mergeCell ref="Q558:Q564"/>
    <mergeCell ref="R558:R564"/>
    <mergeCell ref="S558:S564"/>
    <mergeCell ref="T558:T564"/>
    <mergeCell ref="X558:X564"/>
    <mergeCell ref="P572:P578"/>
    <mergeCell ref="Q572:Q578"/>
    <mergeCell ref="R572:R578"/>
    <mergeCell ref="S572:S578"/>
    <mergeCell ref="T533:T539"/>
    <mergeCell ref="X533:X539"/>
    <mergeCell ref="I534:I536"/>
    <mergeCell ref="J534:J536"/>
    <mergeCell ref="K534:K536"/>
    <mergeCell ref="I538:I540"/>
    <mergeCell ref="M526:M557"/>
    <mergeCell ref="N526:N557"/>
    <mergeCell ref="O526:O557"/>
    <mergeCell ref="P526:P532"/>
    <mergeCell ref="Q526:Q532"/>
    <mergeCell ref="R526:R532"/>
    <mergeCell ref="S526:S532"/>
    <mergeCell ref="T526:T532"/>
    <mergeCell ref="X526:X532"/>
    <mergeCell ref="P540:P546"/>
    <mergeCell ref="Q540:Q546"/>
    <mergeCell ref="R540:R546"/>
    <mergeCell ref="S540:S546"/>
    <mergeCell ref="T540:T546"/>
    <mergeCell ref="X540:X546"/>
    <mergeCell ref="I541:I544"/>
    <mergeCell ref="J541:J544"/>
    <mergeCell ref="K541:K544"/>
    <mergeCell ref="I546:I548"/>
    <mergeCell ref="J546:J548"/>
    <mergeCell ref="K546:K548"/>
    <mergeCell ref="P547:P553"/>
    <mergeCell ref="Q547:Q553"/>
    <mergeCell ref="R547:R553"/>
    <mergeCell ref="S547:S553"/>
    <mergeCell ref="T547:T553"/>
    <mergeCell ref="R494:R500"/>
    <mergeCell ref="S494:S500"/>
    <mergeCell ref="P501:P507"/>
    <mergeCell ref="Q501:Q507"/>
    <mergeCell ref="R501:R507"/>
    <mergeCell ref="S501:S507"/>
    <mergeCell ref="P508:P514"/>
    <mergeCell ref="Q508:Q514"/>
    <mergeCell ref="R508:R514"/>
    <mergeCell ref="S508:S514"/>
    <mergeCell ref="I531:I533"/>
    <mergeCell ref="J531:J533"/>
    <mergeCell ref="K531:K533"/>
    <mergeCell ref="P533:P539"/>
    <mergeCell ref="Q533:Q539"/>
    <mergeCell ref="R533:R539"/>
    <mergeCell ref="S533:S539"/>
    <mergeCell ref="Z494:Z525"/>
    <mergeCell ref="AA494:AA525"/>
    <mergeCell ref="AB494:AB525"/>
    <mergeCell ref="T494:T500"/>
    <mergeCell ref="X494:X500"/>
    <mergeCell ref="T501:T507"/>
    <mergeCell ref="X501:X507"/>
    <mergeCell ref="T508:T514"/>
    <mergeCell ref="X508:X514"/>
    <mergeCell ref="P522:X525"/>
    <mergeCell ref="B526:B557"/>
    <mergeCell ref="C526:C557"/>
    <mergeCell ref="D526:D557"/>
    <mergeCell ref="E526:E557"/>
    <mergeCell ref="F526:F557"/>
    <mergeCell ref="G526:G557"/>
    <mergeCell ref="H526:H557"/>
    <mergeCell ref="L526:L557"/>
    <mergeCell ref="J538:J540"/>
    <mergeCell ref="K538:K540"/>
    <mergeCell ref="I514:I516"/>
    <mergeCell ref="J514:J516"/>
    <mergeCell ref="K514:K516"/>
    <mergeCell ref="P515:P521"/>
    <mergeCell ref="Q515:Q521"/>
    <mergeCell ref="R515:R521"/>
    <mergeCell ref="S515:S521"/>
    <mergeCell ref="M494:M525"/>
    <mergeCell ref="N494:N525"/>
    <mergeCell ref="O494:O525"/>
    <mergeCell ref="P494:P500"/>
    <mergeCell ref="Q494:Q500"/>
    <mergeCell ref="Y462:Y493"/>
    <mergeCell ref="Z462:Z493"/>
    <mergeCell ref="AA462:AA493"/>
    <mergeCell ref="AB462:AB493"/>
    <mergeCell ref="I463:I465"/>
    <mergeCell ref="J463:J465"/>
    <mergeCell ref="K463:K465"/>
    <mergeCell ref="C494:C525"/>
    <mergeCell ref="D494:D525"/>
    <mergeCell ref="E494:E525"/>
    <mergeCell ref="F494:F525"/>
    <mergeCell ref="G494:G525"/>
    <mergeCell ref="H494:H525"/>
    <mergeCell ref="L494:L525"/>
    <mergeCell ref="I495:I497"/>
    <mergeCell ref="J495:J497"/>
    <mergeCell ref="K495:K497"/>
    <mergeCell ref="I499:I501"/>
    <mergeCell ref="J499:J501"/>
    <mergeCell ref="K499:K501"/>
    <mergeCell ref="I502:I504"/>
    <mergeCell ref="J502:J504"/>
    <mergeCell ref="K502:K504"/>
    <mergeCell ref="I506:I508"/>
    <mergeCell ref="J506:J508"/>
    <mergeCell ref="K506:K508"/>
    <mergeCell ref="I509:I512"/>
    <mergeCell ref="J509:J512"/>
    <mergeCell ref="K509:K512"/>
    <mergeCell ref="T515:T521"/>
    <mergeCell ref="X515:X521"/>
    <mergeCell ref="Y494:Y525"/>
    <mergeCell ref="I477:I480"/>
    <mergeCell ref="J477:J480"/>
    <mergeCell ref="K477:K480"/>
    <mergeCell ref="I482:I484"/>
    <mergeCell ref="J482:J484"/>
    <mergeCell ref="K482:K484"/>
    <mergeCell ref="P483:P489"/>
    <mergeCell ref="Q483:Q489"/>
    <mergeCell ref="R483:R489"/>
    <mergeCell ref="S483:S489"/>
    <mergeCell ref="T483:T489"/>
    <mergeCell ref="X483:X489"/>
    <mergeCell ref="T462:T468"/>
    <mergeCell ref="S476:S482"/>
    <mergeCell ref="T476:T482"/>
    <mergeCell ref="X476:X482"/>
    <mergeCell ref="X462:X468"/>
    <mergeCell ref="P476:P482"/>
    <mergeCell ref="Q476:Q482"/>
    <mergeCell ref="R476:R482"/>
    <mergeCell ref="S462:S468"/>
    <mergeCell ref="A366:A525"/>
    <mergeCell ref="B366:B525"/>
    <mergeCell ref="K435:K437"/>
    <mergeCell ref="P437:P443"/>
    <mergeCell ref="Q437:Q443"/>
    <mergeCell ref="R437:R443"/>
    <mergeCell ref="S437:S443"/>
    <mergeCell ref="T437:T443"/>
    <mergeCell ref="X437:X443"/>
    <mergeCell ref="C430:C461"/>
    <mergeCell ref="D430:D461"/>
    <mergeCell ref="E430:E461"/>
    <mergeCell ref="F430:F461"/>
    <mergeCell ref="G430:G461"/>
    <mergeCell ref="H430:H461"/>
    <mergeCell ref="I467:I469"/>
    <mergeCell ref="J467:J469"/>
    <mergeCell ref="K467:K469"/>
    <mergeCell ref="P469:P475"/>
    <mergeCell ref="Q469:Q475"/>
    <mergeCell ref="R469:R475"/>
    <mergeCell ref="S469:S475"/>
    <mergeCell ref="T469:T475"/>
    <mergeCell ref="X469:X475"/>
    <mergeCell ref="M462:M493"/>
    <mergeCell ref="N462:N493"/>
    <mergeCell ref="C462:C493"/>
    <mergeCell ref="D462:D493"/>
    <mergeCell ref="E462:E493"/>
    <mergeCell ref="F462:F493"/>
    <mergeCell ref="G462:G493"/>
    <mergeCell ref="R430:R436"/>
    <mergeCell ref="H462:H493"/>
    <mergeCell ref="L462:L493"/>
    <mergeCell ref="I470:I472"/>
    <mergeCell ref="J470:J472"/>
    <mergeCell ref="K470:K472"/>
    <mergeCell ref="I474:I476"/>
    <mergeCell ref="J474:J476"/>
    <mergeCell ref="K474:K476"/>
    <mergeCell ref="O462:O493"/>
    <mergeCell ref="P462:P468"/>
    <mergeCell ref="Q462:Q468"/>
    <mergeCell ref="R462:R468"/>
    <mergeCell ref="P490:X493"/>
    <mergeCell ref="I367:I369"/>
    <mergeCell ref="L430:L461"/>
    <mergeCell ref="I438:I440"/>
    <mergeCell ref="J438:J440"/>
    <mergeCell ref="K438:K440"/>
    <mergeCell ref="I442:I444"/>
    <mergeCell ref="J442:J444"/>
    <mergeCell ref="K442:K444"/>
    <mergeCell ref="I413:I416"/>
    <mergeCell ref="J413:J416"/>
    <mergeCell ref="K413:K416"/>
    <mergeCell ref="I418:I420"/>
    <mergeCell ref="J418:J420"/>
    <mergeCell ref="K418:K420"/>
    <mergeCell ref="P419:P425"/>
    <mergeCell ref="Q419:Q425"/>
    <mergeCell ref="R419:R425"/>
    <mergeCell ref="P426:X429"/>
    <mergeCell ref="I445:I448"/>
    <mergeCell ref="J445:J448"/>
    <mergeCell ref="K445:K448"/>
    <mergeCell ref="I450:I452"/>
    <mergeCell ref="J450:J452"/>
    <mergeCell ref="K450:K452"/>
    <mergeCell ref="M430:M461"/>
    <mergeCell ref="N430:N461"/>
    <mergeCell ref="O430:O461"/>
    <mergeCell ref="P430:P436"/>
    <mergeCell ref="I431:I433"/>
    <mergeCell ref="J431:J433"/>
    <mergeCell ref="K431:K433"/>
    <mergeCell ref="I435:I437"/>
    <mergeCell ref="K386:K388"/>
    <mergeCell ref="P387:P393"/>
    <mergeCell ref="Q387:Q393"/>
    <mergeCell ref="R387:R393"/>
    <mergeCell ref="P394:X397"/>
    <mergeCell ref="I406:I408"/>
    <mergeCell ref="J406:J408"/>
    <mergeCell ref="K406:K408"/>
    <mergeCell ref="Q405:Q411"/>
    <mergeCell ref="J435:J437"/>
    <mergeCell ref="X451:X457"/>
    <mergeCell ref="S430:S436"/>
    <mergeCell ref="T430:T436"/>
    <mergeCell ref="T444:T450"/>
    <mergeCell ref="X444:X450"/>
    <mergeCell ref="P451:P457"/>
    <mergeCell ref="Q451:Q457"/>
    <mergeCell ref="X430:X436"/>
    <mergeCell ref="P444:P450"/>
    <mergeCell ref="X373:X379"/>
    <mergeCell ref="M366:M397"/>
    <mergeCell ref="N366:N397"/>
    <mergeCell ref="O366:O397"/>
    <mergeCell ref="P366:P372"/>
    <mergeCell ref="Q366:Q372"/>
    <mergeCell ref="R366:R372"/>
    <mergeCell ref="S366:S372"/>
    <mergeCell ref="T366:T372"/>
    <mergeCell ref="X366:X372"/>
    <mergeCell ref="P380:P386"/>
    <mergeCell ref="Q380:Q386"/>
    <mergeCell ref="R380:R386"/>
    <mergeCell ref="Y366:Y397"/>
    <mergeCell ref="Z366:Z397"/>
    <mergeCell ref="AA366:AA397"/>
    <mergeCell ref="AB366:AB397"/>
    <mergeCell ref="T380:T386"/>
    <mergeCell ref="X380:X386"/>
    <mergeCell ref="AB398:AB429"/>
    <mergeCell ref="Y430:Y461"/>
    <mergeCell ref="Z430:Z461"/>
    <mergeCell ref="AA430:AA461"/>
    <mergeCell ref="AB430:AB461"/>
    <mergeCell ref="S398:S404"/>
    <mergeCell ref="T398:T404"/>
    <mergeCell ref="X398:X404"/>
    <mergeCell ref="Y398:Y429"/>
    <mergeCell ref="Z398:Z429"/>
    <mergeCell ref="AA398:AA429"/>
    <mergeCell ref="R405:R411"/>
    <mergeCell ref="S405:S411"/>
    <mergeCell ref="T405:T411"/>
    <mergeCell ref="X405:X411"/>
    <mergeCell ref="T419:T425"/>
    <mergeCell ref="X419:X425"/>
    <mergeCell ref="R451:R457"/>
    <mergeCell ref="S451:S457"/>
    <mergeCell ref="T451:T457"/>
    <mergeCell ref="S412:S418"/>
    <mergeCell ref="T412:T418"/>
    <mergeCell ref="X412:X418"/>
    <mergeCell ref="S419:S425"/>
    <mergeCell ref="P458:X461"/>
    <mergeCell ref="S444:S450"/>
    <mergeCell ref="Q430:Q436"/>
    <mergeCell ref="Q444:Q450"/>
    <mergeCell ref="R444:R450"/>
    <mergeCell ref="I342:I344"/>
    <mergeCell ref="J342:J344"/>
    <mergeCell ref="K342:K344"/>
    <mergeCell ref="I346:I348"/>
    <mergeCell ref="I349:I352"/>
    <mergeCell ref="J349:J352"/>
    <mergeCell ref="C398:C429"/>
    <mergeCell ref="E398:E429"/>
    <mergeCell ref="G398:G429"/>
    <mergeCell ref="H398:H429"/>
    <mergeCell ref="L398:L429"/>
    <mergeCell ref="M398:M429"/>
    <mergeCell ref="N398:N429"/>
    <mergeCell ref="O398:O429"/>
    <mergeCell ref="P398:P404"/>
    <mergeCell ref="Q398:Q404"/>
    <mergeCell ref="R398:R404"/>
    <mergeCell ref="D398:D429"/>
    <mergeCell ref="F398:F429"/>
    <mergeCell ref="I410:I412"/>
    <mergeCell ref="J410:J412"/>
    <mergeCell ref="K410:K412"/>
    <mergeCell ref="P412:P418"/>
    <mergeCell ref="Q412:Q418"/>
    <mergeCell ref="R412:R418"/>
    <mergeCell ref="I399:I401"/>
    <mergeCell ref="J399:J401"/>
    <mergeCell ref="K399:K401"/>
    <mergeCell ref="I403:I405"/>
    <mergeCell ref="J403:J405"/>
    <mergeCell ref="K403:K405"/>
    <mergeCell ref="P405:P411"/>
    <mergeCell ref="C366:C397"/>
    <mergeCell ref="D366:D397"/>
    <mergeCell ref="E366:E397"/>
    <mergeCell ref="F366:F397"/>
    <mergeCell ref="G366:G397"/>
    <mergeCell ref="H366:H397"/>
    <mergeCell ref="L366:L397"/>
    <mergeCell ref="I374:I376"/>
    <mergeCell ref="J374:J376"/>
    <mergeCell ref="K374:K376"/>
    <mergeCell ref="I378:I380"/>
    <mergeCell ref="J378:J380"/>
    <mergeCell ref="K378:K380"/>
    <mergeCell ref="S387:S393"/>
    <mergeCell ref="T387:T393"/>
    <mergeCell ref="X387:X393"/>
    <mergeCell ref="J367:J369"/>
    <mergeCell ref="K367:K369"/>
    <mergeCell ref="I371:I373"/>
    <mergeCell ref="J371:J373"/>
    <mergeCell ref="K371:K373"/>
    <mergeCell ref="P373:P379"/>
    <mergeCell ref="Q373:Q379"/>
    <mergeCell ref="R373:R379"/>
    <mergeCell ref="S380:S386"/>
    <mergeCell ref="I381:I384"/>
    <mergeCell ref="J381:J384"/>
    <mergeCell ref="K381:K384"/>
    <mergeCell ref="I386:I388"/>
    <mergeCell ref="J386:J388"/>
    <mergeCell ref="S373:S379"/>
    <mergeCell ref="T373:T379"/>
    <mergeCell ref="B334:B365"/>
    <mergeCell ref="C334:C365"/>
    <mergeCell ref="D334:D365"/>
    <mergeCell ref="E334:E365"/>
    <mergeCell ref="F334:F365"/>
    <mergeCell ref="G334:G365"/>
    <mergeCell ref="H334:H365"/>
    <mergeCell ref="L334:L365"/>
    <mergeCell ref="J346:J348"/>
    <mergeCell ref="K346:K348"/>
    <mergeCell ref="AC341:AC347"/>
    <mergeCell ref="O334:O365"/>
    <mergeCell ref="P334:P340"/>
    <mergeCell ref="K349:K352"/>
    <mergeCell ref="I354:I356"/>
    <mergeCell ref="J354:J356"/>
    <mergeCell ref="K354:K356"/>
    <mergeCell ref="P355:P361"/>
    <mergeCell ref="Q355:Q361"/>
    <mergeCell ref="R355:R361"/>
    <mergeCell ref="S355:S361"/>
    <mergeCell ref="T355:T361"/>
    <mergeCell ref="X355:X361"/>
    <mergeCell ref="P362:X365"/>
    <mergeCell ref="I335:I337"/>
    <mergeCell ref="J335:J337"/>
    <mergeCell ref="K335:K337"/>
    <mergeCell ref="I339:I341"/>
    <mergeCell ref="J339:J341"/>
    <mergeCell ref="K339:K341"/>
    <mergeCell ref="P341:P347"/>
    <mergeCell ref="Q341:Q347"/>
    <mergeCell ref="Y334:Y365"/>
    <mergeCell ref="Z334:Z365"/>
    <mergeCell ref="AA334:AA365"/>
    <mergeCell ref="AB334:AB365"/>
    <mergeCell ref="AC334:AC340"/>
    <mergeCell ref="AD334:AD340"/>
    <mergeCell ref="AE334:AE340"/>
    <mergeCell ref="AF334:AF340"/>
    <mergeCell ref="AC348:AC365"/>
    <mergeCell ref="AD348:AD365"/>
    <mergeCell ref="AE348:AE365"/>
    <mergeCell ref="AF348:AF365"/>
    <mergeCell ref="M334:M365"/>
    <mergeCell ref="N334:N365"/>
    <mergeCell ref="X334:X340"/>
    <mergeCell ref="P348:P354"/>
    <mergeCell ref="Q348:Q354"/>
    <mergeCell ref="R348:R354"/>
    <mergeCell ref="R341:R347"/>
    <mergeCell ref="S341:S347"/>
    <mergeCell ref="T341:T347"/>
    <mergeCell ref="X341:X347"/>
    <mergeCell ref="S348:S354"/>
    <mergeCell ref="T348:T354"/>
    <mergeCell ref="X348:X354"/>
    <mergeCell ref="Q334:Q340"/>
    <mergeCell ref="R334:R340"/>
    <mergeCell ref="S334:S340"/>
    <mergeCell ref="T334:T340"/>
    <mergeCell ref="AD341:AD347"/>
    <mergeCell ref="AE341:AE347"/>
    <mergeCell ref="AF341:AF347"/>
    <mergeCell ref="AA315:AA333"/>
    <mergeCell ref="AB315:AB333"/>
    <mergeCell ref="V329:V331"/>
    <mergeCell ref="W329:W331"/>
    <mergeCell ref="T315:T333"/>
    <mergeCell ref="U315:U317"/>
    <mergeCell ref="V315:V317"/>
    <mergeCell ref="W315:W317"/>
    <mergeCell ref="T300:T306"/>
    <mergeCell ref="AA293:AA314"/>
    <mergeCell ref="AB293:AB314"/>
    <mergeCell ref="I312:I313"/>
    <mergeCell ref="J312:J313"/>
    <mergeCell ref="K312:K313"/>
    <mergeCell ref="AC315:AC333"/>
    <mergeCell ref="AD315:AD333"/>
    <mergeCell ref="AE315:AE333"/>
    <mergeCell ref="Z293:Z314"/>
    <mergeCell ref="O315:O333"/>
    <mergeCell ref="O293:O314"/>
    <mergeCell ref="M293:M314"/>
    <mergeCell ref="N293:N314"/>
    <mergeCell ref="Q293:Q299"/>
    <mergeCell ref="R293:R299"/>
    <mergeCell ref="S293:S299"/>
    <mergeCell ref="T293:T299"/>
    <mergeCell ref="X293:X299"/>
    <mergeCell ref="Y293:Y314"/>
    <mergeCell ref="Q307:Q314"/>
    <mergeCell ref="P293:P314"/>
    <mergeCell ref="D293:D314"/>
    <mergeCell ref="B273:B292"/>
    <mergeCell ref="C273:C292"/>
    <mergeCell ref="D273:D292"/>
    <mergeCell ref="Q300:Q306"/>
    <mergeCell ref="R300:R306"/>
    <mergeCell ref="S300:S306"/>
    <mergeCell ref="Z315:Z333"/>
    <mergeCell ref="X315:X333"/>
    <mergeCell ref="U332:U333"/>
    <mergeCell ref="V332:V333"/>
    <mergeCell ref="W332:W333"/>
    <mergeCell ref="E293:E314"/>
    <mergeCell ref="F293:F314"/>
    <mergeCell ref="G293:G314"/>
    <mergeCell ref="H293:H314"/>
    <mergeCell ref="L293:L314"/>
    <mergeCell ref="Y315:Y333"/>
    <mergeCell ref="R307:R314"/>
    <mergeCell ref="U318:U319"/>
    <mergeCell ref="V318:V319"/>
    <mergeCell ref="W318:W319"/>
    <mergeCell ref="U320:U322"/>
    <mergeCell ref="V320:V322"/>
    <mergeCell ref="W320:W322"/>
    <mergeCell ref="U323:U325"/>
    <mergeCell ref="V323:V325"/>
    <mergeCell ref="W323:W325"/>
    <mergeCell ref="U326:U328"/>
    <mergeCell ref="V326:V328"/>
    <mergeCell ref="W326:W328"/>
    <mergeCell ref="U329:U331"/>
    <mergeCell ref="Y240:Y271"/>
    <mergeCell ref="Z240:Z271"/>
    <mergeCell ref="AA240:AA271"/>
    <mergeCell ref="AB240:AB271"/>
    <mergeCell ref="M273:M292"/>
    <mergeCell ref="N273:N292"/>
    <mergeCell ref="O273:O292"/>
    <mergeCell ref="P273:P280"/>
    <mergeCell ref="Q273:Q280"/>
    <mergeCell ref="R273:R280"/>
    <mergeCell ref="P281:P292"/>
    <mergeCell ref="Q281:Q292"/>
    <mergeCell ref="R281:R292"/>
    <mergeCell ref="W291:W292"/>
    <mergeCell ref="B315:B333"/>
    <mergeCell ref="C315:C333"/>
    <mergeCell ref="D315:D333"/>
    <mergeCell ref="E315:E333"/>
    <mergeCell ref="F315:F333"/>
    <mergeCell ref="G315:G333"/>
    <mergeCell ref="H315:H333"/>
    <mergeCell ref="L315:L333"/>
    <mergeCell ref="M315:M333"/>
    <mergeCell ref="N315:N333"/>
    <mergeCell ref="P315:P333"/>
    <mergeCell ref="Q315:Q333"/>
    <mergeCell ref="R315:R333"/>
    <mergeCell ref="S315:S333"/>
    <mergeCell ref="B293:B314"/>
    <mergeCell ref="C293:C314"/>
    <mergeCell ref="V289:V290"/>
    <mergeCell ref="W289:W290"/>
    <mergeCell ref="V287:V288"/>
    <mergeCell ref="W287:W288"/>
    <mergeCell ref="U289:U290"/>
    <mergeCell ref="U291:U292"/>
    <mergeCell ref="V291:V292"/>
    <mergeCell ref="E273:E292"/>
    <mergeCell ref="F273:F292"/>
    <mergeCell ref="G273:G292"/>
    <mergeCell ref="H273:H292"/>
    <mergeCell ref="L273:L292"/>
    <mergeCell ref="Y273:Y292"/>
    <mergeCell ref="Z273:Z292"/>
    <mergeCell ref="AA273:AA292"/>
    <mergeCell ref="AB273:AB292"/>
    <mergeCell ref="AC273:AC280"/>
    <mergeCell ref="J241:J243"/>
    <mergeCell ref="K241:K243"/>
    <mergeCell ref="I245:I247"/>
    <mergeCell ref="J245:J247"/>
    <mergeCell ref="S254:S260"/>
    <mergeCell ref="T254:T260"/>
    <mergeCell ref="R247:R253"/>
    <mergeCell ref="P240:P246"/>
    <mergeCell ref="Q240:Q246"/>
    <mergeCell ref="R240:R246"/>
    <mergeCell ref="AC247:AC253"/>
    <mergeCell ref="I248:I250"/>
    <mergeCell ref="J248:J250"/>
    <mergeCell ref="K248:K250"/>
    <mergeCell ref="I252:I254"/>
    <mergeCell ref="J252:J254"/>
    <mergeCell ref="K252:K254"/>
    <mergeCell ref="X222:X228"/>
    <mergeCell ref="AC222:AC228"/>
    <mergeCell ref="AD222:AD228"/>
    <mergeCell ref="AE222:AE228"/>
    <mergeCell ref="X254:X260"/>
    <mergeCell ref="P261:P267"/>
    <mergeCell ref="Q261:Q267"/>
    <mergeCell ref="R261:R267"/>
    <mergeCell ref="S261:S267"/>
    <mergeCell ref="T261:T267"/>
    <mergeCell ref="X261:X267"/>
    <mergeCell ref="P268:X271"/>
    <mergeCell ref="AD293:AD314"/>
    <mergeCell ref="AE293:AE314"/>
    <mergeCell ref="X273:X280"/>
    <mergeCell ref="X281:X292"/>
    <mergeCell ref="S273:S280"/>
    <mergeCell ref="T273:T280"/>
    <mergeCell ref="U279:U280"/>
    <mergeCell ref="V279:V280"/>
    <mergeCell ref="W279:W280"/>
    <mergeCell ref="S281:S292"/>
    <mergeCell ref="T281:T292"/>
    <mergeCell ref="S307:S314"/>
    <mergeCell ref="T307:T314"/>
    <mergeCell ref="U283:U284"/>
    <mergeCell ref="V283:V284"/>
    <mergeCell ref="W283:W284"/>
    <mergeCell ref="U285:U286"/>
    <mergeCell ref="V285:V286"/>
    <mergeCell ref="W285:W286"/>
    <mergeCell ref="U287:U288"/>
    <mergeCell ref="B240:B271"/>
    <mergeCell ref="C240:C271"/>
    <mergeCell ref="D240:D271"/>
    <mergeCell ref="E240:E271"/>
    <mergeCell ref="F240:F271"/>
    <mergeCell ref="G240:G271"/>
    <mergeCell ref="H240:H271"/>
    <mergeCell ref="L240:L271"/>
    <mergeCell ref="I255:I258"/>
    <mergeCell ref="J255:J258"/>
    <mergeCell ref="K255:K258"/>
    <mergeCell ref="I260:I262"/>
    <mergeCell ref="J260:J262"/>
    <mergeCell ref="K260:K262"/>
    <mergeCell ref="S247:S253"/>
    <mergeCell ref="T247:T253"/>
    <mergeCell ref="X247:X253"/>
    <mergeCell ref="K245:K247"/>
    <mergeCell ref="P247:P253"/>
    <mergeCell ref="M240:M271"/>
    <mergeCell ref="N240:N271"/>
    <mergeCell ref="O240:O271"/>
    <mergeCell ref="S240:S246"/>
    <mergeCell ref="T240:T246"/>
    <mergeCell ref="X240:X246"/>
    <mergeCell ref="P254:P260"/>
    <mergeCell ref="Q254:Q260"/>
    <mergeCell ref="R254:R260"/>
    <mergeCell ref="Q247:Q253"/>
    <mergeCell ref="I241:I243"/>
    <mergeCell ref="X215:X221"/>
    <mergeCell ref="AC215:AC221"/>
    <mergeCell ref="AD215:AD221"/>
    <mergeCell ref="AE215:AE221"/>
    <mergeCell ref="AF215:AF221"/>
    <mergeCell ref="I216:I218"/>
    <mergeCell ref="J216:J218"/>
    <mergeCell ref="K216:K218"/>
    <mergeCell ref="AC208:AC214"/>
    <mergeCell ref="AD208:AD214"/>
    <mergeCell ref="I223:I226"/>
    <mergeCell ref="J223:J226"/>
    <mergeCell ref="K223:K226"/>
    <mergeCell ref="I228:I230"/>
    <mergeCell ref="J228:J230"/>
    <mergeCell ref="K228:K230"/>
    <mergeCell ref="P229:P235"/>
    <mergeCell ref="Q229:Q235"/>
    <mergeCell ref="R229:R235"/>
    <mergeCell ref="S229:S235"/>
    <mergeCell ref="T229:T235"/>
    <mergeCell ref="X229:X235"/>
    <mergeCell ref="AC229:AC239"/>
    <mergeCell ref="AD229:AD239"/>
    <mergeCell ref="AE229:AE239"/>
    <mergeCell ref="AF229:AF239"/>
    <mergeCell ref="P236:X239"/>
    <mergeCell ref="P222:P228"/>
    <mergeCell ref="Q222:Q228"/>
    <mergeCell ref="R222:R228"/>
    <mergeCell ref="S222:S228"/>
    <mergeCell ref="T222:T228"/>
    <mergeCell ref="P204:X207"/>
    <mergeCell ref="Y169:Y203"/>
    <mergeCell ref="Z169:Z203"/>
    <mergeCell ref="I170:I172"/>
    <mergeCell ref="J170:J172"/>
    <mergeCell ref="I174:I176"/>
    <mergeCell ref="J174:J176"/>
    <mergeCell ref="B169:B207"/>
    <mergeCell ref="C169:C207"/>
    <mergeCell ref="D169:D207"/>
    <mergeCell ref="E169:E207"/>
    <mergeCell ref="F169:F179"/>
    <mergeCell ref="G169:G207"/>
    <mergeCell ref="H169:H200"/>
    <mergeCell ref="F180:F189"/>
    <mergeCell ref="F190:F207"/>
    <mergeCell ref="Y204:AB207"/>
    <mergeCell ref="O169:O207"/>
    <mergeCell ref="P197:P203"/>
    <mergeCell ref="Q197:Q203"/>
    <mergeCell ref="R197:R203"/>
    <mergeCell ref="S197:S203"/>
    <mergeCell ref="T197:T203"/>
    <mergeCell ref="P176:P182"/>
    <mergeCell ref="Q176:Q182"/>
    <mergeCell ref="R176:R182"/>
    <mergeCell ref="S190:S196"/>
    <mergeCell ref="T190:T196"/>
    <mergeCell ref="T169:T175"/>
    <mergeCell ref="S183:S189"/>
    <mergeCell ref="T183:T189"/>
    <mergeCell ref="P190:P196"/>
    <mergeCell ref="B208:B239"/>
    <mergeCell ref="C208:C239"/>
    <mergeCell ref="D208:D239"/>
    <mergeCell ref="E208:E239"/>
    <mergeCell ref="F208:F239"/>
    <mergeCell ref="G208:G239"/>
    <mergeCell ref="H208:H239"/>
    <mergeCell ref="L208:L239"/>
    <mergeCell ref="I220:I222"/>
    <mergeCell ref="J220:J222"/>
    <mergeCell ref="K220:K222"/>
    <mergeCell ref="L169:L207"/>
    <mergeCell ref="H201:K207"/>
    <mergeCell ref="I209:I211"/>
    <mergeCell ref="J209:J211"/>
    <mergeCell ref="K209:K211"/>
    <mergeCell ref="I213:I215"/>
    <mergeCell ref="J213:J215"/>
    <mergeCell ref="K213:K215"/>
    <mergeCell ref="K181:K183"/>
    <mergeCell ref="K169:K175"/>
    <mergeCell ref="I184:I187"/>
    <mergeCell ref="J184:J187"/>
    <mergeCell ref="K184:K187"/>
    <mergeCell ref="I189:I191"/>
    <mergeCell ref="J189:J191"/>
    <mergeCell ref="K189:K191"/>
    <mergeCell ref="P215:P221"/>
    <mergeCell ref="Q215:Q221"/>
    <mergeCell ref="R215:R221"/>
    <mergeCell ref="S215:S221"/>
    <mergeCell ref="T215:T221"/>
    <mergeCell ref="AC183:AC189"/>
    <mergeCell ref="P169:P175"/>
    <mergeCell ref="Q169:Q175"/>
    <mergeCell ref="R169:R175"/>
    <mergeCell ref="S169:S175"/>
    <mergeCell ref="AC197:AC203"/>
    <mergeCell ref="AD197:AD203"/>
    <mergeCell ref="AE197:AE203"/>
    <mergeCell ref="I177:I179"/>
    <mergeCell ref="J177:J179"/>
    <mergeCell ref="K177:K179"/>
    <mergeCell ref="I181:I183"/>
    <mergeCell ref="N169:N207"/>
    <mergeCell ref="M169:M207"/>
    <mergeCell ref="M208:M239"/>
    <mergeCell ref="N208:N239"/>
    <mergeCell ref="O208:O239"/>
    <mergeCell ref="P208:P214"/>
    <mergeCell ref="Q208:Q214"/>
    <mergeCell ref="R208:R214"/>
    <mergeCell ref="S208:S214"/>
    <mergeCell ref="T208:T214"/>
    <mergeCell ref="X208:X214"/>
    <mergeCell ref="Y208:Y239"/>
    <mergeCell ref="Z208:Z239"/>
    <mergeCell ref="AA208:AA239"/>
    <mergeCell ref="AB208:AB239"/>
    <mergeCell ref="AA169:AA203"/>
    <mergeCell ref="AB169:AB203"/>
    <mergeCell ref="AC190:AC196"/>
    <mergeCell ref="AF176:AF182"/>
    <mergeCell ref="P183:P189"/>
    <mergeCell ref="Q183:Q189"/>
    <mergeCell ref="R183:R189"/>
    <mergeCell ref="X169:X175"/>
    <mergeCell ref="AC169:AC175"/>
    <mergeCell ref="AD169:AD175"/>
    <mergeCell ref="AE169:AE175"/>
    <mergeCell ref="AF169:AF175"/>
    <mergeCell ref="X183:X189"/>
    <mergeCell ref="J181:J183"/>
    <mergeCell ref="X197:X203"/>
    <mergeCell ref="AD183:AD189"/>
    <mergeCell ref="AE183:AE189"/>
    <mergeCell ref="S176:S182"/>
    <mergeCell ref="T176:T182"/>
    <mergeCell ref="X176:X182"/>
    <mergeCell ref="X190:X196"/>
    <mergeCell ref="AC176:AC182"/>
    <mergeCell ref="AD176:AD182"/>
    <mergeCell ref="AE176:AE182"/>
    <mergeCell ref="Q190:Q196"/>
    <mergeCell ref="R190:R196"/>
    <mergeCell ref="X158:X164"/>
    <mergeCell ref="P165:X168"/>
    <mergeCell ref="Y137:Y168"/>
    <mergeCell ref="Z137:Z168"/>
    <mergeCell ref="AA137:AA168"/>
    <mergeCell ref="AB137:AB168"/>
    <mergeCell ref="AC137:AC143"/>
    <mergeCell ref="AE137:AE143"/>
    <mergeCell ref="P151:P157"/>
    <mergeCell ref="AC144:AC150"/>
    <mergeCell ref="AD144:AD150"/>
    <mergeCell ref="AE144:AE150"/>
    <mergeCell ref="I145:I147"/>
    <mergeCell ref="J145:J147"/>
    <mergeCell ref="K145:K147"/>
    <mergeCell ref="I149:I151"/>
    <mergeCell ref="J149:J151"/>
    <mergeCell ref="K149:K151"/>
    <mergeCell ref="Q144:Q150"/>
    <mergeCell ref="T144:T150"/>
    <mergeCell ref="X144:X150"/>
    <mergeCell ref="M137:M168"/>
    <mergeCell ref="I138:I140"/>
    <mergeCell ref="J138:J140"/>
    <mergeCell ref="K138:K140"/>
    <mergeCell ref="I142:I144"/>
    <mergeCell ref="J142:J144"/>
    <mergeCell ref="K142:K144"/>
    <mergeCell ref="P144:P150"/>
    <mergeCell ref="R144:R150"/>
    <mergeCell ref="S144:S150"/>
    <mergeCell ref="Q151:Q157"/>
    <mergeCell ref="R151:R157"/>
    <mergeCell ref="S151:S157"/>
    <mergeCell ref="T151:T157"/>
    <mergeCell ref="X151:X157"/>
    <mergeCell ref="N137:N168"/>
    <mergeCell ref="O137:O168"/>
    <mergeCell ref="P137:P143"/>
    <mergeCell ref="Q137:Q143"/>
    <mergeCell ref="R137:R143"/>
    <mergeCell ref="S137:S143"/>
    <mergeCell ref="T137:T143"/>
    <mergeCell ref="X137:X143"/>
    <mergeCell ref="A1:AF1"/>
    <mergeCell ref="H40:H72"/>
    <mergeCell ref="L40:L72"/>
    <mergeCell ref="M40:M72"/>
    <mergeCell ref="N40:N72"/>
    <mergeCell ref="O40:O72"/>
    <mergeCell ref="X40:X47"/>
    <mergeCell ref="X48:X54"/>
    <mergeCell ref="X55:X61"/>
    <mergeCell ref="X62:X68"/>
    <mergeCell ref="Z40:Z72"/>
    <mergeCell ref="AA40:AA72"/>
    <mergeCell ref="AB40:AB72"/>
    <mergeCell ref="Y40:Y72"/>
    <mergeCell ref="C7:C136"/>
    <mergeCell ref="B7:B136"/>
    <mergeCell ref="G40:G72"/>
    <mergeCell ref="F40:F72"/>
    <mergeCell ref="AD40:AD72"/>
    <mergeCell ref="AE40:AE72"/>
    <mergeCell ref="A3:F3"/>
    <mergeCell ref="H3:N3"/>
    <mergeCell ref="P3:AB3"/>
    <mergeCell ref="AC3:AF3"/>
    <mergeCell ref="A4:A6"/>
    <mergeCell ref="B4:B6"/>
    <mergeCell ref="C4:C6"/>
    <mergeCell ref="D4:D6"/>
    <mergeCell ref="E4:E6"/>
    <mergeCell ref="F4:F6"/>
    <mergeCell ref="G4:N4"/>
    <mergeCell ref="G5:G6"/>
    <mergeCell ref="H5:H6"/>
    <mergeCell ref="A7:A365"/>
    <mergeCell ref="B137:B168"/>
    <mergeCell ref="C137:C168"/>
    <mergeCell ref="D137:D168"/>
    <mergeCell ref="E137:E168"/>
    <mergeCell ref="F137:F168"/>
    <mergeCell ref="G137:G168"/>
    <mergeCell ref="H137:H168"/>
    <mergeCell ref="L137:L168"/>
    <mergeCell ref="I5:L5"/>
    <mergeCell ref="M5:M6"/>
    <mergeCell ref="N5:N6"/>
    <mergeCell ref="O5:O6"/>
    <mergeCell ref="P5:S5"/>
    <mergeCell ref="T40:T47"/>
    <mergeCell ref="T14:T20"/>
    <mergeCell ref="R7:R13"/>
    <mergeCell ref="S7:S13"/>
    <mergeCell ref="T7:T13"/>
    <mergeCell ref="I152:I155"/>
    <mergeCell ref="J152:J155"/>
    <mergeCell ref="K152:K155"/>
    <mergeCell ref="I157:I159"/>
    <mergeCell ref="J157:J159"/>
    <mergeCell ref="K157:K159"/>
    <mergeCell ref="P158:P164"/>
    <mergeCell ref="Q158:Q164"/>
    <mergeCell ref="R158:R164"/>
    <mergeCell ref="S158:S164"/>
    <mergeCell ref="T158:T164"/>
    <mergeCell ref="AE4:AE6"/>
    <mergeCell ref="AF4:AF6"/>
    <mergeCell ref="I8:I10"/>
    <mergeCell ref="J8:J10"/>
    <mergeCell ref="K8:K10"/>
    <mergeCell ref="I12:I14"/>
    <mergeCell ref="J12:J14"/>
    <mergeCell ref="K12:K14"/>
    <mergeCell ref="P14:P20"/>
    <mergeCell ref="Y7:Y38"/>
    <mergeCell ref="Z7:Z38"/>
    <mergeCell ref="P7:P13"/>
    <mergeCell ref="Q7:Q13"/>
    <mergeCell ref="X7:X13"/>
    <mergeCell ref="I40:I41"/>
    <mergeCell ref="J40:J41"/>
    <mergeCell ref="K40:K41"/>
    <mergeCell ref="P4:Y4"/>
    <mergeCell ref="AA4:AB4"/>
    <mergeCell ref="AC4:AC6"/>
    <mergeCell ref="AD4:AD6"/>
    <mergeCell ref="U5:X5"/>
    <mergeCell ref="Z5:Z6"/>
    <mergeCell ref="AA5:AA6"/>
    <mergeCell ref="V40:V41"/>
    <mergeCell ref="W40:W41"/>
    <mergeCell ref="X14:X20"/>
    <mergeCell ref="AB5:AB6"/>
    <mergeCell ref="I42:I44"/>
    <mergeCell ref="Q14:Q20"/>
    <mergeCell ref="R14:R20"/>
    <mergeCell ref="S14:S20"/>
    <mergeCell ref="I27:I29"/>
    <mergeCell ref="J27:J29"/>
    <mergeCell ref="K27:K29"/>
    <mergeCell ref="I15:I17"/>
    <mergeCell ref="J15:J17"/>
    <mergeCell ref="K15:K17"/>
    <mergeCell ref="I19:I21"/>
    <mergeCell ref="J19:J21"/>
    <mergeCell ref="N7:N38"/>
    <mergeCell ref="O7:O38"/>
    <mergeCell ref="S28:S34"/>
    <mergeCell ref="T28:T34"/>
    <mergeCell ref="X28:X34"/>
    <mergeCell ref="P35:X38"/>
    <mergeCell ref="P28:P34"/>
    <mergeCell ref="Q28:Q34"/>
    <mergeCell ref="R28:R34"/>
    <mergeCell ref="P21:P27"/>
    <mergeCell ref="Q40:Q47"/>
    <mergeCell ref="R40:R47"/>
    <mergeCell ref="S40:S47"/>
    <mergeCell ref="P48:P54"/>
    <mergeCell ref="Q48:Q54"/>
    <mergeCell ref="K46:K48"/>
    <mergeCell ref="P55:P61"/>
    <mergeCell ref="Q55:Q61"/>
    <mergeCell ref="P62:P68"/>
    <mergeCell ref="Q62:Q68"/>
    <mergeCell ref="D105:D136"/>
    <mergeCell ref="E105:E136"/>
    <mergeCell ref="F105:F136"/>
    <mergeCell ref="G105:G136"/>
    <mergeCell ref="H105:H136"/>
    <mergeCell ref="I106:I108"/>
    <mergeCell ref="P69:W72"/>
    <mergeCell ref="S48:S54"/>
    <mergeCell ref="T48:T54"/>
    <mergeCell ref="R55:R61"/>
    <mergeCell ref="S55:S61"/>
    <mergeCell ref="T55:T61"/>
    <mergeCell ref="R62:R68"/>
    <mergeCell ref="S62:S68"/>
    <mergeCell ref="T62:T68"/>
    <mergeCell ref="R48:R54"/>
    <mergeCell ref="E40:E72"/>
    <mergeCell ref="D40:D72"/>
    <mergeCell ref="D73:D104"/>
    <mergeCell ref="E73:E104"/>
    <mergeCell ref="F73:F104"/>
    <mergeCell ref="G73:G104"/>
    <mergeCell ref="H73:H104"/>
    <mergeCell ref="L73:L104"/>
    <mergeCell ref="M73:M104"/>
    <mergeCell ref="D7:D38"/>
    <mergeCell ref="E7:E38"/>
    <mergeCell ref="F7:F38"/>
    <mergeCell ref="G7:G38"/>
    <mergeCell ref="H7:H38"/>
    <mergeCell ref="K19:K21"/>
    <mergeCell ref="I22:I25"/>
    <mergeCell ref="J22:J25"/>
    <mergeCell ref="I56:I59"/>
    <mergeCell ref="J56:J59"/>
    <mergeCell ref="K56:K59"/>
    <mergeCell ref="I46:I48"/>
    <mergeCell ref="J46:J48"/>
    <mergeCell ref="K22:K25"/>
    <mergeCell ref="I88:I91"/>
    <mergeCell ref="J88:J91"/>
    <mergeCell ref="K88:K91"/>
    <mergeCell ref="J61:J63"/>
    <mergeCell ref="K61:K63"/>
    <mergeCell ref="L7:L38"/>
    <mergeCell ref="M7:M38"/>
    <mergeCell ref="J42:J44"/>
    <mergeCell ref="K42:K44"/>
    <mergeCell ref="I81:I83"/>
    <mergeCell ref="J81:J83"/>
    <mergeCell ref="K81:K83"/>
    <mergeCell ref="I85:I87"/>
    <mergeCell ref="J85:J87"/>
    <mergeCell ref="K85:K87"/>
    <mergeCell ref="Y73:Y104"/>
    <mergeCell ref="Q87:Q93"/>
    <mergeCell ref="R87:R93"/>
    <mergeCell ref="S87:S93"/>
    <mergeCell ref="T87:T93"/>
    <mergeCell ref="X87:X93"/>
    <mergeCell ref="S94:S100"/>
    <mergeCell ref="T94:T100"/>
    <mergeCell ref="X94:X100"/>
    <mergeCell ref="P101:X104"/>
    <mergeCell ref="Q73:Q79"/>
    <mergeCell ref="S73:S79"/>
    <mergeCell ref="T73:T79"/>
    <mergeCell ref="X73:X79"/>
    <mergeCell ref="I61:I63"/>
    <mergeCell ref="I49:I51"/>
    <mergeCell ref="J49:J51"/>
    <mergeCell ref="P94:P100"/>
    <mergeCell ref="Q94:Q100"/>
    <mergeCell ref="R94:R100"/>
    <mergeCell ref="N73:N104"/>
    <mergeCell ref="O73:O104"/>
    <mergeCell ref="P73:P79"/>
    <mergeCell ref="Q21:Q27"/>
    <mergeCell ref="R21:R27"/>
    <mergeCell ref="S21:S27"/>
    <mergeCell ref="T21:T27"/>
    <mergeCell ref="X21:X27"/>
    <mergeCell ref="P40:P47"/>
    <mergeCell ref="Z73:Z104"/>
    <mergeCell ref="AA73:AA104"/>
    <mergeCell ref="AB73:AB104"/>
    <mergeCell ref="AC73:AC104"/>
    <mergeCell ref="R73:R79"/>
    <mergeCell ref="K49:K51"/>
    <mergeCell ref="I53:I55"/>
    <mergeCell ref="J53:J55"/>
    <mergeCell ref="K53:K55"/>
    <mergeCell ref="AC40:AC72"/>
    <mergeCell ref="I74:I76"/>
    <mergeCell ref="J74:J76"/>
    <mergeCell ref="K74:K76"/>
    <mergeCell ref="I78:I80"/>
    <mergeCell ref="J78:J80"/>
    <mergeCell ref="K78:K80"/>
    <mergeCell ref="P80:P86"/>
    <mergeCell ref="Q80:Q86"/>
    <mergeCell ref="R80:R86"/>
    <mergeCell ref="S80:S86"/>
    <mergeCell ref="T80:T86"/>
    <mergeCell ref="X80:X86"/>
    <mergeCell ref="P87:P93"/>
    <mergeCell ref="I93:I95"/>
    <mergeCell ref="J93:J95"/>
    <mergeCell ref="K93:K95"/>
    <mergeCell ref="Y105:Y136"/>
    <mergeCell ref="Z105:Z136"/>
    <mergeCell ref="AA105:AA136"/>
    <mergeCell ref="P126:P132"/>
    <mergeCell ref="Q126:Q132"/>
    <mergeCell ref="R126:R132"/>
    <mergeCell ref="S126:S132"/>
    <mergeCell ref="T126:T132"/>
    <mergeCell ref="X126:X132"/>
    <mergeCell ref="P133:X136"/>
    <mergeCell ref="J106:J108"/>
    <mergeCell ref="K106:K108"/>
    <mergeCell ref="X105:X111"/>
    <mergeCell ref="N105:N136"/>
    <mergeCell ref="O105:O136"/>
    <mergeCell ref="P105:P111"/>
    <mergeCell ref="Q105:Q111"/>
    <mergeCell ref="R105:R111"/>
    <mergeCell ref="S105:S111"/>
    <mergeCell ref="T105:T111"/>
    <mergeCell ref="T112:T118"/>
    <mergeCell ref="T119:T125"/>
    <mergeCell ref="AB105:AB136"/>
    <mergeCell ref="AC105:AC136"/>
    <mergeCell ref="AD105:AD136"/>
    <mergeCell ref="AE105:AE136"/>
    <mergeCell ref="AF105:AF136"/>
    <mergeCell ref="X112:X118"/>
    <mergeCell ref="X119:X125"/>
    <mergeCell ref="I110:I112"/>
    <mergeCell ref="J110:J112"/>
    <mergeCell ref="K110:K112"/>
    <mergeCell ref="P112:P118"/>
    <mergeCell ref="Q112:Q118"/>
    <mergeCell ref="R112:R118"/>
    <mergeCell ref="S112:S118"/>
    <mergeCell ref="I113:I115"/>
    <mergeCell ref="J113:J115"/>
    <mergeCell ref="K113:K115"/>
    <mergeCell ref="I117:I119"/>
    <mergeCell ref="J117:J119"/>
    <mergeCell ref="K117:K119"/>
    <mergeCell ref="P119:P125"/>
    <mergeCell ref="Q119:Q125"/>
    <mergeCell ref="R119:R125"/>
    <mergeCell ref="S119:S125"/>
    <mergeCell ref="I120:I123"/>
    <mergeCell ref="J120:J123"/>
    <mergeCell ref="K120:K123"/>
    <mergeCell ref="I125:I127"/>
    <mergeCell ref="J125:J127"/>
    <mergeCell ref="L105:L136"/>
    <mergeCell ref="M105:M136"/>
    <mergeCell ref="K125:K127"/>
    <mergeCell ref="A1724:A1819"/>
    <mergeCell ref="B1724:B1819"/>
    <mergeCell ref="C1724:C1819"/>
    <mergeCell ref="D1724:D1755"/>
    <mergeCell ref="E1724:E1755"/>
    <mergeCell ref="F1724:F1755"/>
    <mergeCell ref="G1724:G1755"/>
    <mergeCell ref="H1724:H1755"/>
    <mergeCell ref="I1725:I1727"/>
    <mergeCell ref="J1725:J1727"/>
    <mergeCell ref="K1725:K1727"/>
    <mergeCell ref="I1729:I1731"/>
    <mergeCell ref="J1729:J1731"/>
    <mergeCell ref="K1729:K1731"/>
    <mergeCell ref="I1732:I1734"/>
    <mergeCell ref="J1732:J1734"/>
    <mergeCell ref="K1732:K1734"/>
    <mergeCell ref="I1736:I1738"/>
    <mergeCell ref="J1736:J1738"/>
    <mergeCell ref="K1736:K1738"/>
    <mergeCell ref="I1739:I1742"/>
    <mergeCell ref="J1739:J1742"/>
    <mergeCell ref="K1739:K1742"/>
    <mergeCell ref="I1744:I1746"/>
    <mergeCell ref="J1744:J1746"/>
    <mergeCell ref="K1744:K1746"/>
    <mergeCell ref="D1756:D1787"/>
    <mergeCell ref="E1756:E1787"/>
    <mergeCell ref="F1756:F1787"/>
    <mergeCell ref="G1756:G1787"/>
    <mergeCell ref="D1788:D1819"/>
    <mergeCell ref="E1788:E1819"/>
    <mergeCell ref="F1788:F1819"/>
    <mergeCell ref="G1788:G1819"/>
    <mergeCell ref="I1789:I1791"/>
    <mergeCell ref="J1789:J1791"/>
    <mergeCell ref="K1789:K1791"/>
    <mergeCell ref="I1793:I1795"/>
    <mergeCell ref="J1793:J1795"/>
    <mergeCell ref="K1793:K1795"/>
    <mergeCell ref="I1796:I1798"/>
    <mergeCell ref="J1796:J1798"/>
    <mergeCell ref="K1796:K1798"/>
    <mergeCell ref="I1800:I1802"/>
    <mergeCell ref="J1800:J1802"/>
    <mergeCell ref="K1800:K1802"/>
    <mergeCell ref="I1803:I1806"/>
    <mergeCell ref="J1803:J1806"/>
    <mergeCell ref="K1803:K1806"/>
    <mergeCell ref="I1808:I1810"/>
    <mergeCell ref="J1808:J1810"/>
    <mergeCell ref="K1808:K1810"/>
    <mergeCell ref="L1724:L1755"/>
    <mergeCell ref="M1724:M1755"/>
    <mergeCell ref="N1724:N1755"/>
    <mergeCell ref="O1724:O1755"/>
    <mergeCell ref="H1756:H1787"/>
    <mergeCell ref="H1788:H1819"/>
    <mergeCell ref="L1756:L1787"/>
    <mergeCell ref="M1756:M1787"/>
    <mergeCell ref="N1756:N1787"/>
    <mergeCell ref="O1756:O1787"/>
    <mergeCell ref="L1788:L1819"/>
    <mergeCell ref="M1788:M1819"/>
    <mergeCell ref="N1788:N1819"/>
    <mergeCell ref="O1788:O1819"/>
    <mergeCell ref="I1776:I1778"/>
    <mergeCell ref="J1776:J1778"/>
    <mergeCell ref="K1776:K1778"/>
    <mergeCell ref="I1757:I1759"/>
    <mergeCell ref="J1757:J1759"/>
    <mergeCell ref="K1757:K1759"/>
    <mergeCell ref="I1761:I1763"/>
    <mergeCell ref="J1761:J1763"/>
    <mergeCell ref="K1761:K1763"/>
    <mergeCell ref="I1764:I1766"/>
    <mergeCell ref="J1764:J1766"/>
    <mergeCell ref="K1764:K1766"/>
    <mergeCell ref="I1768:I1770"/>
    <mergeCell ref="J1768:J1770"/>
    <mergeCell ref="K1768:K1770"/>
    <mergeCell ref="I1771:I1774"/>
    <mergeCell ref="J1771:J1774"/>
    <mergeCell ref="K1771:K1774"/>
    <mergeCell ref="P1724:P1730"/>
    <mergeCell ref="Q1724:Q1730"/>
    <mergeCell ref="R1724:R1730"/>
    <mergeCell ref="S1724:S1730"/>
    <mergeCell ref="T1724:T1730"/>
    <mergeCell ref="X1724:X1730"/>
    <mergeCell ref="P1731:P1737"/>
    <mergeCell ref="Q1731:Q1737"/>
    <mergeCell ref="R1731:R1737"/>
    <mergeCell ref="S1731:S1737"/>
    <mergeCell ref="T1731:T1737"/>
    <mergeCell ref="X1731:X1737"/>
    <mergeCell ref="P1738:P1744"/>
    <mergeCell ref="Q1738:Q1744"/>
    <mergeCell ref="R1738:R1744"/>
    <mergeCell ref="S1738:S1744"/>
    <mergeCell ref="T1738:T1744"/>
    <mergeCell ref="X1738:X1744"/>
    <mergeCell ref="AA1790:AA1819"/>
    <mergeCell ref="Z1756:Z1787"/>
    <mergeCell ref="Z1788:Z1819"/>
    <mergeCell ref="P1788:P1795"/>
    <mergeCell ref="P1745:P1751"/>
    <mergeCell ref="Q1745:Q1751"/>
    <mergeCell ref="R1745:R1751"/>
    <mergeCell ref="S1745:S1751"/>
    <mergeCell ref="T1745:T1751"/>
    <mergeCell ref="X1745:X1751"/>
    <mergeCell ref="P1756:P1763"/>
    <mergeCell ref="Q1756:Q1763"/>
    <mergeCell ref="R1756:R1763"/>
    <mergeCell ref="S1756:S1763"/>
    <mergeCell ref="X1756:X1763"/>
    <mergeCell ref="T1757:T1763"/>
    <mergeCell ref="P1764:P1770"/>
    <mergeCell ref="Q1764:Q1770"/>
    <mergeCell ref="R1764:R1770"/>
    <mergeCell ref="S1764:S1770"/>
    <mergeCell ref="T1764:T1770"/>
    <mergeCell ref="X1764:X1770"/>
    <mergeCell ref="T1788:T1795"/>
    <mergeCell ref="T1796:T1802"/>
    <mergeCell ref="T1803:T1809"/>
    <mergeCell ref="T1810:T1816"/>
    <mergeCell ref="X1788:X1795"/>
    <mergeCell ref="P1771:P1777"/>
    <mergeCell ref="Q1771:Q1777"/>
    <mergeCell ref="R1771:R1777"/>
    <mergeCell ref="S1771:S1777"/>
    <mergeCell ref="T1771:T1777"/>
    <mergeCell ref="X1771:X1777"/>
    <mergeCell ref="P1778:P1784"/>
    <mergeCell ref="Q1778:Q1784"/>
    <mergeCell ref="R1778:R1784"/>
    <mergeCell ref="S1778:S1784"/>
    <mergeCell ref="T1778:T1784"/>
    <mergeCell ref="X1778:X1784"/>
    <mergeCell ref="AE1756:AE1787"/>
    <mergeCell ref="AF1756:AF1787"/>
    <mergeCell ref="AD1788:AD1819"/>
    <mergeCell ref="AE1788:AE1819"/>
    <mergeCell ref="AF1788:AF1819"/>
    <mergeCell ref="AC1756:AC1787"/>
    <mergeCell ref="AC1788:AC1819"/>
    <mergeCell ref="AB1788:AB1819"/>
    <mergeCell ref="Y1724:Y1751"/>
    <mergeCell ref="P1752:Y1755"/>
    <mergeCell ref="Y1756:Y1784"/>
    <mergeCell ref="P1785:Y1787"/>
    <mergeCell ref="Y1788:Y1816"/>
    <mergeCell ref="P1817:Y1819"/>
    <mergeCell ref="X1796:X1802"/>
    <mergeCell ref="X1803:X1809"/>
    <mergeCell ref="X1810:X1816"/>
    <mergeCell ref="Z1724:Z1755"/>
    <mergeCell ref="AA1724:AA1755"/>
    <mergeCell ref="AB1724:AB1755"/>
    <mergeCell ref="AC1724:AC1755"/>
    <mergeCell ref="AD1724:AD1755"/>
    <mergeCell ref="AE1724:AE1755"/>
    <mergeCell ref="AF1724:AF1755"/>
    <mergeCell ref="AA1756:AA1787"/>
    <mergeCell ref="AB1756:AB1787"/>
    <mergeCell ref="AD1002:AD1008"/>
    <mergeCell ref="AE1002:AE1008"/>
    <mergeCell ref="AF1002:AF1008"/>
    <mergeCell ref="AE995:AE1001"/>
    <mergeCell ref="AF995:AF1001"/>
    <mergeCell ref="AC1009:AC1019"/>
    <mergeCell ref="AD1009:AD1015"/>
    <mergeCell ref="AE1009:AE1015"/>
    <mergeCell ref="AF1010:AF1015"/>
    <mergeCell ref="AC1020:AC1051"/>
    <mergeCell ref="AC1244:AC1275"/>
    <mergeCell ref="AD1244:AD1275"/>
    <mergeCell ref="AE1244:AE1275"/>
    <mergeCell ref="AF1244:AF1275"/>
    <mergeCell ref="AC1212:AC1225"/>
    <mergeCell ref="AD1212:AD1225"/>
    <mergeCell ref="AE1212:AE1225"/>
    <mergeCell ref="AF1212:AF1225"/>
    <mergeCell ref="AD1116:AD1147"/>
    <mergeCell ref="AC1116:AC1147"/>
    <mergeCell ref="AC1226:AC1243"/>
    <mergeCell ref="AD1756:AD1787"/>
    <mergeCell ref="AF1362:AF1367"/>
    <mergeCell ref="AE1347:AE1353"/>
    <mergeCell ref="AF1347:AF1353"/>
    <mergeCell ref="AC1340:AC1371"/>
    <mergeCell ref="AD1340:AD1371"/>
    <mergeCell ref="AE1340:AE1346"/>
    <mergeCell ref="AC1532:AC1563"/>
    <mergeCell ref="AD1500:AD1531"/>
    <mergeCell ref="AD1468:AD1499"/>
    <mergeCell ref="AE247:AE253"/>
    <mergeCell ref="AF247:AF253"/>
    <mergeCell ref="AF315:AF333"/>
    <mergeCell ref="AE622:AE635"/>
    <mergeCell ref="AC590:AC603"/>
    <mergeCell ref="AF622:AF635"/>
    <mergeCell ref="AD622:AD653"/>
    <mergeCell ref="AC636:AC653"/>
    <mergeCell ref="AE590:AE603"/>
    <mergeCell ref="AF590:AF603"/>
    <mergeCell ref="AD604:AD621"/>
    <mergeCell ref="AE906:AE923"/>
    <mergeCell ref="AF906:AF923"/>
    <mergeCell ref="AE739:AE763"/>
    <mergeCell ref="AF739:AF763"/>
    <mergeCell ref="AC778:AC795"/>
    <mergeCell ref="AD778:AD795"/>
    <mergeCell ref="AE778:AE795"/>
    <mergeCell ref="AF778:AF795"/>
    <mergeCell ref="AD796:AD802"/>
    <mergeCell ref="AE796:AE802"/>
    <mergeCell ref="AC810:AC816"/>
    <mergeCell ref="AD810:AD816"/>
    <mergeCell ref="AE810:AE816"/>
    <mergeCell ref="AD828:AD859"/>
    <mergeCell ref="AF828:AF834"/>
    <mergeCell ref="AF860:AF866"/>
    <mergeCell ref="AE842:AE859"/>
    <mergeCell ref="AF842:AF859"/>
    <mergeCell ref="AD430:AD461"/>
    <mergeCell ref="AE430:AE461"/>
    <mergeCell ref="AF430:AF461"/>
    <mergeCell ref="AC579:AC589"/>
    <mergeCell ref="AD579:AD589"/>
    <mergeCell ref="AE686:AE692"/>
    <mergeCell ref="AF686:AF692"/>
    <mergeCell ref="AF796:AF802"/>
    <mergeCell ref="AD1020:AD1051"/>
    <mergeCell ref="AE579:AE589"/>
    <mergeCell ref="AF579:AF589"/>
    <mergeCell ref="AD679:AD685"/>
    <mergeCell ref="AC293:AC314"/>
    <mergeCell ref="AF293:AF314"/>
    <mergeCell ref="AC366:AC397"/>
    <mergeCell ref="AC679:AC685"/>
    <mergeCell ref="AF693:AF699"/>
    <mergeCell ref="AE764:AE770"/>
    <mergeCell ref="AF764:AF770"/>
    <mergeCell ref="AD764:AD770"/>
    <mergeCell ref="AD803:AD809"/>
    <mergeCell ref="AD817:AD827"/>
    <mergeCell ref="AD700:AD710"/>
    <mergeCell ref="AD590:AD603"/>
    <mergeCell ref="AF892:AF905"/>
    <mergeCell ref="AC956:AC987"/>
    <mergeCell ref="AF366:AF397"/>
    <mergeCell ref="AE398:AE404"/>
    <mergeCell ref="AC398:AC404"/>
    <mergeCell ref="AC430:AC436"/>
    <mergeCell ref="AC405:AC429"/>
    <mergeCell ref="AD405:AD429"/>
    <mergeCell ref="AE405:AE429"/>
    <mergeCell ref="AC437:AC461"/>
    <mergeCell ref="AC462:AC493"/>
    <mergeCell ref="AF462:AF493"/>
    <mergeCell ref="AD462:AD493"/>
    <mergeCell ref="AE462:AE493"/>
    <mergeCell ref="AC494:AC525"/>
    <mergeCell ref="AF494:AF525"/>
    <mergeCell ref="AD494:AD525"/>
    <mergeCell ref="AE494:AE525"/>
    <mergeCell ref="AC526:AC557"/>
    <mergeCell ref="AD526:AD557"/>
    <mergeCell ref="AE526:AE557"/>
    <mergeCell ref="AA7:AA39"/>
    <mergeCell ref="AB7:AB39"/>
    <mergeCell ref="AC7:AC39"/>
    <mergeCell ref="AD7:AD39"/>
    <mergeCell ref="AE7:AE39"/>
    <mergeCell ref="AF7:AF39"/>
    <mergeCell ref="AC151:AC168"/>
    <mergeCell ref="AD151:AD168"/>
    <mergeCell ref="AE151:AE168"/>
    <mergeCell ref="AF151:AF168"/>
    <mergeCell ref="AC254:AC271"/>
    <mergeCell ref="AD254:AD271"/>
    <mergeCell ref="AC240:AC246"/>
    <mergeCell ref="AD240:AD246"/>
    <mergeCell ref="AE240:AE246"/>
    <mergeCell ref="AF240:AF246"/>
    <mergeCell ref="AC281:AC292"/>
    <mergeCell ref="AD1308:AD1339"/>
    <mergeCell ref="AF1283:AF1289"/>
    <mergeCell ref="AE1297:AE1303"/>
    <mergeCell ref="AF1298:AF1303"/>
    <mergeCell ref="AF1276:AF1282"/>
    <mergeCell ref="AE604:AE621"/>
    <mergeCell ref="AF604:AF621"/>
    <mergeCell ref="AF881:AF891"/>
    <mergeCell ref="AE881:AE891"/>
    <mergeCell ref="AF526:AF557"/>
    <mergeCell ref="AE366:AE397"/>
    <mergeCell ref="AD654:AD660"/>
    <mergeCell ref="AE654:AE660"/>
    <mergeCell ref="AF654:AF660"/>
    <mergeCell ref="AD366:AD397"/>
    <mergeCell ref="AD398:AD404"/>
    <mergeCell ref="AF398:AF429"/>
    <mergeCell ref="AF1180:AF1211"/>
    <mergeCell ref="AD1052:AD1083"/>
    <mergeCell ref="AE1052:AE1083"/>
    <mergeCell ref="AF1052:AF1083"/>
    <mergeCell ref="AD1084:AD1115"/>
    <mergeCell ref="AE1084:AE1115"/>
    <mergeCell ref="AF1084:AF1115"/>
    <mergeCell ref="AD1226:AD1243"/>
    <mergeCell ref="AE1226:AE1243"/>
    <mergeCell ref="AD1148:AD1161"/>
    <mergeCell ref="AE1148:AE1161"/>
    <mergeCell ref="AF1148:AF1161"/>
    <mergeCell ref="AD1162:AD1179"/>
    <mergeCell ref="AE1162:AE1179"/>
    <mergeCell ref="AF1162:AF1179"/>
    <mergeCell ref="AC700:AC710"/>
    <mergeCell ref="AC892:AC905"/>
    <mergeCell ref="AD892:AD905"/>
    <mergeCell ref="AE892:AE905"/>
    <mergeCell ref="AC622:AC635"/>
    <mergeCell ref="AE700:AE710"/>
    <mergeCell ref="AE636:AE653"/>
    <mergeCell ref="AF636:AF653"/>
    <mergeCell ref="AE1020:AE1051"/>
    <mergeCell ref="AF1020:AF1051"/>
    <mergeCell ref="AD956:AD987"/>
    <mergeCell ref="AE956:AE987"/>
    <mergeCell ref="AF956:AF987"/>
    <mergeCell ref="AC906:AC923"/>
    <mergeCell ref="AD906:AD923"/>
    <mergeCell ref="AC1276:AC1307"/>
    <mergeCell ref="AD1276:AD1307"/>
    <mergeCell ref="AC1052:AC1083"/>
    <mergeCell ref="AC1084:AC1115"/>
    <mergeCell ref="AC1148:AC1161"/>
    <mergeCell ref="AC1162:AC1179"/>
    <mergeCell ref="AF1226:AF1243"/>
    <mergeCell ref="AC1180:AC1211"/>
    <mergeCell ref="AD1180:AD1211"/>
    <mergeCell ref="AE1180:AE1211"/>
    <mergeCell ref="AF1116:AF1147"/>
    <mergeCell ref="AE1116:AE1147"/>
    <mergeCell ref="AI240:AN246"/>
    <mergeCell ref="AI273:AN280"/>
    <mergeCell ref="AI558:AN564"/>
    <mergeCell ref="AI1212:AN1225"/>
    <mergeCell ref="AI190:AN192"/>
    <mergeCell ref="AG197:AG203"/>
    <mergeCell ref="AH197:AH203"/>
    <mergeCell ref="AI197:AN203"/>
    <mergeCell ref="AI842:AN859"/>
    <mergeCell ref="AI860:AN866"/>
    <mergeCell ref="AI867:AN873"/>
    <mergeCell ref="AI874:AN880"/>
    <mergeCell ref="AI956:AN971"/>
    <mergeCell ref="AC817:AC827"/>
    <mergeCell ref="AI1724:AN1755"/>
    <mergeCell ref="AC1468:AC1499"/>
    <mergeCell ref="AC1436:AC1467"/>
    <mergeCell ref="AD1553:AD1559"/>
    <mergeCell ref="AE1553:AE1559"/>
    <mergeCell ref="AF1554:AF1559"/>
    <mergeCell ref="AC1628:AC1634"/>
    <mergeCell ref="AD1628:AD1634"/>
    <mergeCell ref="AE1628:AE1634"/>
    <mergeCell ref="AF1628:AF1634"/>
    <mergeCell ref="AD1457:AD1463"/>
    <mergeCell ref="AE1457:AE1463"/>
    <mergeCell ref="AC693:AC699"/>
    <mergeCell ref="AD693:AD699"/>
    <mergeCell ref="AE693:AE699"/>
    <mergeCell ref="AE679:AE685"/>
    <mergeCell ref="AF679:AF685"/>
    <mergeCell ref="AC718:AC724"/>
  </mergeCells>
  <dataValidations count="20">
    <dataValidation type="list" allowBlank="1" showInputMessage="1" showErrorMessage="1" sqref="V7:W34 V73:W100 V105:W132">
      <formula1>$K$39</formula1>
    </dataValidation>
    <dataValidation type="list" allowBlank="1" showInputMessage="1" showErrorMessage="1" sqref="Q7:S34 Q73:S100 Q105:S132">
      <formula1>$J$39</formula1>
    </dataValidation>
    <dataValidation type="whole" allowBlank="1" showInputMessage="1" showErrorMessage="1" sqref="G7:G38 G73:G168 G208:G271 G334:G1211 G1244:G1596 G1724:G1755">
      <formula1>1</formula1>
      <formula2>5</formula2>
    </dataValidation>
    <dataValidation type="list" allowBlank="1" showInputMessage="1" showErrorMessage="1" sqref="J7:K38 J73:K136">
      <formula1>$J$39:$K$39</formula1>
    </dataValidation>
    <dataValidation type="list" allowBlank="1" showInputMessage="1" showErrorMessage="1" sqref="J137:K168 J169:J200 K169 K176:K200 K208:K239 J366:K653 J796:K827 J1276:K1563 J1724:K1755">
      <formula1>$J$37:$K$37</formula1>
    </dataValidation>
    <dataValidation type="list" allowBlank="1" showInputMessage="1" showErrorMessage="1" sqref="Q137:S164 Q169:S203 Q366:S393 Q398:S425 Q430:S457 Q462:S489 Q494:S521 Q526:S553 Q622:S649 Q590:S617 Q558:S585 Q796:S823 Q1276:S1303 Q1308:S1335 Q1340:S1367 Q1372:S1399 Q1404:S1431 Q1436:S1463 Q1468:S1495 Q1500:S1527 Q1532:S1559 Q1724:S1751">
      <formula1>$J$37</formula1>
    </dataValidation>
    <dataValidation type="list" allowBlank="1" showInputMessage="1" showErrorMessage="1" sqref="V137:W164 V169:W203 V366:W393 V398:W425 V430:W457 V462:W489 V494:W521 V526:W553 V590:W617 V622:W649 V558:W585 V796:W823 V1276:W1303 V1308:W1335 V1340:W1367 V1372:W1399 V1404:W1431 V1436:W1463 V1468:W1495 V1500:W1527 V1532:W1559 V1724:W1751">
      <formula1>$K$37</formula1>
    </dataValidation>
    <dataValidation type="list" allowBlank="1" showInputMessage="1" showErrorMessage="1" sqref="J244:K271">
      <formula1>"x"</formula1>
    </dataValidation>
    <dataValidation type="list" allowBlank="1" showInputMessage="1" showErrorMessage="1" sqref="J241:K243 Q247:S267 Q240:Q246 V240:W267">
      <formula1>"X"</formula1>
    </dataValidation>
    <dataValidation type="list" allowBlank="1" showInputMessage="1" showErrorMessage="1" sqref="V208:W235 R240:S246 Q208:S235 J208:J240 K240 V1564:W1577 Q1564:S1577 Q1596:S1623 V1596:W1659 J1564:K1723 J764:K795 Q764:S791 V764:W791 Q654:S674 V654:W674 J662 J654:J659 K654:K678 J665:J678 V334:W361 J334:K365 Q334:S361">
      <formula1>#REF!</formula1>
    </dataValidation>
    <dataValidation type="list" allowBlank="1" showInputMessage="1" showErrorMessage="1" sqref="V273:W279 V315:W315 V318:W318 V320:W320 V281:W283 V293:W306 V285:W285">
      <formula1>$K$5</formula1>
    </dataValidation>
    <dataValidation type="list" allowBlank="1" showInputMessage="1" showErrorMessage="1" sqref="J679:K710">
      <formula1>$J$30:$K$30</formula1>
    </dataValidation>
    <dataValidation type="list" allowBlank="1" showInputMessage="1" showErrorMessage="1" sqref="Q679:S706">
      <formula1>$J$30</formula1>
    </dataValidation>
    <dataValidation type="list" allowBlank="1" showInputMessage="1" showErrorMessage="1" sqref="V679:W706">
      <formula1>$K$30</formula1>
    </dataValidation>
    <dataValidation type="list" allowBlank="1" showInputMessage="1" showErrorMessage="1" sqref="J711:K763">
      <formula1>$J$58:$K$58</formula1>
    </dataValidation>
    <dataValidation type="list" allowBlank="1" showInputMessage="1" showErrorMessage="1" sqref="Q725:S745 Q711:S718">
      <formula1>$J$58</formula1>
    </dataValidation>
    <dataValidation type="list" allowBlank="1" showInputMessage="1" showErrorMessage="1" sqref="V711:W745">
      <formula1>$K$58</formula1>
    </dataValidation>
    <dataValidation type="list" allowBlank="1" showInputMessage="1" showErrorMessage="1" sqref="J828:K923">
      <formula1>$J$134:$K$134</formula1>
    </dataValidation>
    <dataValidation type="list" allowBlank="1" showInputMessage="1" showErrorMessage="1" sqref="Q828:S855 Q892:S919 Q860:S887">
      <formula1>$J$134</formula1>
    </dataValidation>
    <dataValidation type="list" allowBlank="1" showInputMessage="1" showErrorMessage="1" sqref="V828:W855 V892:W919 V860:W887">
      <formula1>$K$134</formula1>
    </dataValidation>
  </dataValidations>
  <printOptions horizontalCentered="1"/>
  <pageMargins left="0.25" right="0.25" top="0.75" bottom="0.75" header="0.3" footer="0.3"/>
  <pageSetup paperSize="5" scale="25" orientation="landscape" r:id="rId1"/>
  <headerFooter>
    <oddFooter>&amp;C&amp;P de &amp;N</oddFooter>
  </headerFooter>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MAPA RIESGOS 2021</vt:lpstr>
      <vt:lpstr>'MAPA RIESGOS 2021'!Títulos_a_imprimir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cinterno</dc:creator>
  <cp:lastModifiedBy>DiegoCamacho.C-Inter</cp:lastModifiedBy>
  <cp:lastPrinted>2021-03-30T22:52:35Z</cp:lastPrinted>
  <dcterms:created xsi:type="dcterms:W3CDTF">2019-04-09T20:39:13Z</dcterms:created>
  <dcterms:modified xsi:type="dcterms:W3CDTF">2022-02-22T22:38:50Z</dcterms:modified>
</cp:coreProperties>
</file>